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cretaria\EVENTOS\META e MOSTRA\META\32ª META 2023\Arquivos SITEs\"/>
    </mc:Choice>
  </mc:AlternateContent>
  <bookViews>
    <workbookView xWindow="0" yWindow="0" windowWidth="28800" windowHeight="12330"/>
  </bookViews>
  <sheets>
    <sheet name="PLANILHA DE INSCRIÇÃO" sheetId="1" r:id="rId1"/>
    <sheet name="Apoio" sheetId="4" state="hidden" r:id="rId2"/>
  </sheets>
  <definedNames>
    <definedName name="_xlnm.Print_Area" localSheetId="0">'PLANILHA DE INSCRIÇÃO'!$A$1:$G$83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J48" i="1"/>
  <c r="J76" i="1"/>
  <c r="J74" i="1"/>
  <c r="J52" i="1"/>
  <c r="J46" i="1"/>
  <c r="E21" i="1"/>
  <c r="E22" i="1" l="1"/>
  <c r="E23" i="1" s="1"/>
  <c r="J54" i="1" l="1"/>
  <c r="J56" i="1"/>
  <c r="J58" i="1"/>
  <c r="J60" i="1"/>
  <c r="J62" i="1"/>
  <c r="J64" i="1"/>
  <c r="J66" i="1"/>
  <c r="J68" i="1"/>
  <c r="J70" i="1"/>
  <c r="J72" i="1"/>
  <c r="J79" i="1" l="1"/>
  <c r="J78" i="1" l="1"/>
  <c r="J15" i="1" s="1"/>
</calcChain>
</file>

<file path=xl/comments1.xml><?xml version="1.0" encoding="utf-8"?>
<comments xmlns="http://schemas.openxmlformats.org/spreadsheetml/2006/main">
  <authors>
    <author>Gisele silva</author>
  </authors>
  <commentList>
    <comment ref="D27" authorId="0" shapeId="0">
      <text>
        <r>
          <rPr>
            <sz val="10"/>
            <color indexed="81"/>
            <rFont val="Segoe UI"/>
            <family val="2"/>
          </rPr>
          <t>Nome completo e sem abreviação</t>
        </r>
      </text>
    </comment>
    <comment ref="D30" authorId="0" shapeId="0">
      <text>
        <r>
          <rPr>
            <sz val="10"/>
            <color indexed="81"/>
            <rFont val="Segoe UI"/>
            <family val="2"/>
          </rPr>
          <t>Nome completo e sem abreviação</t>
        </r>
      </text>
    </comment>
    <comment ref="D33" authorId="0" shapeId="0">
      <text>
        <r>
          <rPr>
            <sz val="10"/>
            <color indexed="81"/>
            <rFont val="Segoe UI"/>
            <family val="2"/>
          </rPr>
          <t>Nome completo e sem abreviação</t>
        </r>
      </text>
    </comment>
    <comment ref="D37" authorId="0" shapeId="0">
      <text>
        <r>
          <rPr>
            <sz val="10"/>
            <color indexed="81"/>
            <rFont val="Segoe UI"/>
            <family val="2"/>
          </rPr>
          <t>Nome completo e sem abreviação</t>
        </r>
      </text>
    </comment>
    <comment ref="D41" authorId="0" shapeId="0">
      <text>
        <r>
          <rPr>
            <sz val="10"/>
            <color indexed="81"/>
            <rFont val="Segoe UI"/>
            <family val="2"/>
          </rPr>
          <t>Nome completo e sem abreviação</t>
        </r>
      </text>
    </comment>
    <comment ref="C73" authorId="0" shapeId="0">
      <text>
        <r>
          <rPr>
            <sz val="10"/>
            <color indexed="81"/>
            <rFont val="Segoe UI"/>
            <family val="2"/>
          </rPr>
          <t>Relevância científica, tecnológica, artística, cultural e/ou social, despertar para novos estudos ...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75" authorId="0" shapeId="0">
      <text>
        <r>
          <rPr>
            <sz val="10"/>
            <color indexed="81"/>
            <rFont val="Segoe UI"/>
            <family val="2"/>
          </rPr>
          <t>Potencial de aplicabilidade do estudo em prol da comunidade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<sst xmlns="http://schemas.openxmlformats.org/spreadsheetml/2006/main" count="161" uniqueCount="143">
  <si>
    <t>Área</t>
  </si>
  <si>
    <t>Modalidade</t>
  </si>
  <si>
    <t>Orientador</t>
  </si>
  <si>
    <t>Coorientador</t>
  </si>
  <si>
    <t>Metodologia</t>
  </si>
  <si>
    <t xml:space="preserve">E-mail </t>
  </si>
  <si>
    <t>Categoria</t>
  </si>
  <si>
    <t>Autor (1)</t>
  </si>
  <si>
    <t>Autor (2)</t>
  </si>
  <si>
    <t>Autor (3)</t>
  </si>
  <si>
    <t>Araxá</t>
  </si>
  <si>
    <t>Nova Gameleira - BH</t>
  </si>
  <si>
    <t>Nova Suíça - BH</t>
  </si>
  <si>
    <t>Contagem</t>
  </si>
  <si>
    <t>Curvelo</t>
  </si>
  <si>
    <t>Divinópolis</t>
  </si>
  <si>
    <t>Leopoldina</t>
  </si>
  <si>
    <t>Nepomuceno</t>
  </si>
  <si>
    <t>Timóteo</t>
  </si>
  <si>
    <t>Varginha</t>
  </si>
  <si>
    <t>CAMPUS</t>
  </si>
  <si>
    <t>ÁREA</t>
  </si>
  <si>
    <t>Ciências Biológicas</t>
  </si>
  <si>
    <t>Ciências da Saúde</t>
  </si>
  <si>
    <t>Ciências Exatas e da Terra</t>
  </si>
  <si>
    <t>Ciências Humanas</t>
  </si>
  <si>
    <t>Ciências Sociais Aplicadas</t>
  </si>
  <si>
    <t>Engenharias</t>
  </si>
  <si>
    <t>Linguística, Letras e Artes</t>
  </si>
  <si>
    <t>MODALIDADE</t>
  </si>
  <si>
    <t>Técnico</t>
  </si>
  <si>
    <t>Superior</t>
  </si>
  <si>
    <t>Nível de ensino</t>
  </si>
  <si>
    <t>Eletromecânica</t>
  </si>
  <si>
    <t>Eletrônica</t>
  </si>
  <si>
    <t>Eletrotécnica</t>
  </si>
  <si>
    <t>Equipamentos Biomédicos</t>
  </si>
  <si>
    <t>Estradas</t>
  </si>
  <si>
    <t>Informática</t>
  </si>
  <si>
    <t>Meio Ambiente</t>
  </si>
  <si>
    <t>Mecânica</t>
  </si>
  <si>
    <t>Mecatrônica</t>
  </si>
  <si>
    <t>Química</t>
  </si>
  <si>
    <t>Mineração</t>
  </si>
  <si>
    <t>Informática para Internet</t>
  </si>
  <si>
    <t>Produção de Moda</t>
  </si>
  <si>
    <t>Edificações </t>
  </si>
  <si>
    <t>Metalurgia</t>
  </si>
  <si>
    <t>Administração</t>
  </si>
  <si>
    <t>Engenharia de Computação</t>
  </si>
  <si>
    <t>Engenharia de Materiais</t>
  </si>
  <si>
    <t>Engenharia de Produção Civil</t>
  </si>
  <si>
    <t>Engenharia Elétrica</t>
  </si>
  <si>
    <t>Engenharia Mecânica</t>
  </si>
  <si>
    <t>Letras</t>
  </si>
  <si>
    <t>Engenharia Controle e Automação</t>
  </si>
  <si>
    <t>Engenharia Automação Industrial</t>
  </si>
  <si>
    <t>Engenharia de Minas</t>
  </si>
  <si>
    <t>Engenharia Mecatrônica</t>
  </si>
  <si>
    <t xml:space="preserve">Química Tecnológica </t>
  </si>
  <si>
    <t>Nº telefone</t>
  </si>
  <si>
    <t>Objetivos específicos</t>
  </si>
  <si>
    <t>Objetivo geral</t>
  </si>
  <si>
    <t>Testes e avaliações realizadas</t>
  </si>
  <si>
    <t>Quantitativos</t>
  </si>
  <si>
    <t>Qualitativos</t>
  </si>
  <si>
    <t>Os resultados deste trabalho já foram apurados e as conclusões estão finalizadas ou em fase de finalização.</t>
  </si>
  <si>
    <t>Este trabalho não é de revisão bibliográfica.</t>
  </si>
  <si>
    <t xml:space="preserve">Este trabalho não foi desenvolvido em programas institucionais de ensino, pesquisa e extensão, não foi executado em parceria com diferentes universidades e nem foi inscrito em congresso ou divulgado / apresentado anteriormente. </t>
  </si>
  <si>
    <t>Conclusões</t>
  </si>
  <si>
    <t>CURSO</t>
  </si>
  <si>
    <t>NÍVEL DE ENSINO</t>
  </si>
  <si>
    <t>1 - MARQUE AS CAIXAS DE SELEÇÃO QUE CORRESPONDEM ÀS INFORMAÇÕES RELATIVAS AO PRESENTE TRABALHO:</t>
  </si>
  <si>
    <t>Resultados 
obtidos</t>
  </si>
  <si>
    <t xml:space="preserve">Nome </t>
  </si>
  <si>
    <t xml:space="preserve">Sob seu ponto de vista, indique qual o interesse e importância do trabalho para a área acadêmica </t>
  </si>
  <si>
    <t xml:space="preserve">Sob seu ponto de vista, indique qual o interesse e importância do trabalho para a sociedade </t>
  </si>
  <si>
    <t>Ciência Aplicada / Inovação Tecnológica</t>
  </si>
  <si>
    <t>Modelo Didático</t>
  </si>
  <si>
    <t>O trabalho foi inscrito na área de conhecimento com a qual o tema mais se identifica?</t>
  </si>
  <si>
    <t>SIM / NÃO</t>
  </si>
  <si>
    <t>O objetivo geral está apresentado de forma clara e compreensível?</t>
  </si>
  <si>
    <t>Os objetivos específicos estão apresentados de forma clara e compreensível?</t>
  </si>
  <si>
    <t>O título corresponde ao conteúdo do trabalho?</t>
  </si>
  <si>
    <t>SIM / NÃO / Parcialmente</t>
  </si>
  <si>
    <t>A metodologia está adequada e descreve como o trabalho foi executado, incluindo os testes e as avaliações realizadas?</t>
  </si>
  <si>
    <t>PARCIAL tendendo a SIM</t>
  </si>
  <si>
    <t>PARCIAL tendendo a NÃO</t>
  </si>
  <si>
    <t>SIM</t>
  </si>
  <si>
    <t>NÃO</t>
  </si>
  <si>
    <t>A metodologia é coerente com os objetivos propostos?</t>
  </si>
  <si>
    <t>PONTUAÇÃO OBTIDA</t>
  </si>
  <si>
    <t>3 - PREENCHA AS INFORMAÇÕES A SEGUIR:</t>
  </si>
  <si>
    <t>Há interesse e importância do trabalho para a sociedade (potencial de aplicabilidade do estudo em prol da comunidade)?</t>
  </si>
  <si>
    <t>Há interesse e importância do trabalho para a área acadêmica (relevância científica, tecnológica, artística, cultural e/ou social, despertar para novos estudos ...)?</t>
  </si>
  <si>
    <t>O trabalho foi inscrito na modalidade com a qual o tema mais se identifica?</t>
  </si>
  <si>
    <t>Apresente os pontos relevantes, identificados durante a execução do trabalho</t>
  </si>
  <si>
    <t>4 - TERMO DE COMPROMISSO:</t>
  </si>
  <si>
    <t>PONTUAÇÃO TOTAL OBTIDA:</t>
  </si>
  <si>
    <t>QUANTIDADE DE REQUISITOS QUE FALTAM SER AVALIADOS:</t>
  </si>
  <si>
    <t>Nota obtida na avaliação:</t>
  </si>
  <si>
    <t>Código do trabalho</t>
  </si>
  <si>
    <t>Título sem abreviação 
(máx 100 caracteres com espaço)</t>
  </si>
  <si>
    <t>Indique qual o diferencial que o trabalho apresenta 
(se traz algo novo)</t>
  </si>
  <si>
    <t>Concordo</t>
  </si>
  <si>
    <t>Não concordo</t>
  </si>
  <si>
    <t>ITENS DE AVALIAÇÃO</t>
  </si>
  <si>
    <t>Câmpus</t>
  </si>
  <si>
    <t>Curso</t>
  </si>
  <si>
    <t>Controle Ambiental</t>
  </si>
  <si>
    <t>Desenvolvimento de Sistemas</t>
  </si>
  <si>
    <t>Eletroeletrônica</t>
  </si>
  <si>
    <t>Hospedagem</t>
  </si>
  <si>
    <t>Trânsito</t>
  </si>
  <si>
    <t>Nome completo do Avaliador:</t>
  </si>
  <si>
    <t>O título apresenta abreviação?</t>
  </si>
  <si>
    <t>A metodologia é compatível com os resultados obtidos?</t>
  </si>
  <si>
    <t>As conclusões foram estabelecidas com base nos resultados apresentados (dados quantitativos e / ou qualitativos)?</t>
  </si>
  <si>
    <t>As conclusões estão alinhadas com os objetivos, ou seja, remetem a cada um dos objetivos propostos? 
Obs: 
1 - Considerar objetivos geral e específicos.</t>
  </si>
  <si>
    <t>EM BRANCO</t>
  </si>
  <si>
    <t>Curso predominante</t>
  </si>
  <si>
    <t>Os alunos autores participaram efetivamente da ELABORAÇÃO e EXECUÇÃO deste trabalho.</t>
  </si>
  <si>
    <t xml:space="preserve">Área </t>
  </si>
  <si>
    <t>2 - APRESENTE A(S) JUSTIFICATIVA(S) PARA A(S) CAIXA(S) NÃO MARCADA(S) ACIMA:</t>
  </si>
  <si>
    <t>Este trabalho foi desenvolvido exclusivamente para a 32ª META.</t>
  </si>
  <si>
    <t>Este projeto NÃO envolve pesquisas com participação humana, animais vertebrados, agentes biológicos potencialmente perigosos (com substâncias patogênicas, recombinação de  DNA e tecidos humanos ou de animais), substâncias, atividades e equipamentos controlados ou perigosos.</t>
  </si>
  <si>
    <t>A ser definido pela Comissão Geral de Organização da 32ª META</t>
  </si>
  <si>
    <t>Declaro que as informações acima prestadas foram por mim conferidas, são verdadeiras e assumo a inteira responsabilidade pelas mesmas, estando ciente de que a falsidade nas informações implicará, a qualquer momento, na desclassificação do trabalho e nas penalidades cabíveis. Declaro, ainda, que li o EDITAL Nº 340/2023 - DEPT e estou ciente de que os Certificados serão emitidos com base nos dados fornecidos nesta planilha e que nenhuma alteração de dados dos certificados será realizada posteriormente à sua emissão, salvo em casos em que o erro tenha sido cometido pelo emissor do Certificado.</t>
  </si>
  <si>
    <r>
      <t xml:space="preserve">Os resultados / dados obtidos </t>
    </r>
    <r>
      <rPr>
        <b/>
        <sz val="11"/>
        <color rgb="FF0070C0"/>
        <rFont val="Calibri"/>
        <family val="2"/>
        <scheme val="minor"/>
      </rPr>
      <t>QUANTITATIVOS</t>
    </r>
    <r>
      <rPr>
        <sz val="11"/>
        <color theme="1"/>
        <rFont val="Calibri"/>
        <family val="2"/>
        <scheme val="minor"/>
      </rPr>
      <t xml:space="preserve"> e / ou </t>
    </r>
    <r>
      <rPr>
        <b/>
        <sz val="11"/>
        <color rgb="FF0070C0"/>
        <rFont val="Calibri"/>
        <family val="2"/>
        <scheme val="minor"/>
      </rPr>
      <t>QUALITATIVOS</t>
    </r>
    <r>
      <rPr>
        <sz val="11"/>
        <color theme="1"/>
        <rFont val="Calibri"/>
        <family val="2"/>
        <scheme val="minor"/>
      </rPr>
      <t xml:space="preserve"> estão explícitos e são compreensíveis?
Obs: 
1 - Os resultados não devem ser apresentados de forma genérica como, por exemplo, “os resultados foram satisfatórios / adequados”, sem que se comprove essas declarações por meio dos dados obtidos no trabalho.
2 - Os dados podem ser Qualitativos, Quantitativos </t>
    </r>
    <r>
      <rPr>
        <b/>
        <sz val="11"/>
        <color rgb="FF0070C0"/>
        <rFont val="Calibri"/>
        <family val="2"/>
        <scheme val="minor"/>
      </rPr>
      <t>OU</t>
    </r>
    <r>
      <rPr>
        <sz val="11"/>
        <color theme="1"/>
        <rFont val="Calibri"/>
        <family val="2"/>
        <scheme val="minor"/>
      </rPr>
      <t xml:space="preserve"> ambos, desde que sejam adequados aos objetivos do trabalho e a metodologia adotada. Não há obrigatoriedade de apresentação de dados Quantitativos </t>
    </r>
    <r>
      <rPr>
        <b/>
        <sz val="11"/>
        <color rgb="FF0070C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Qualitativos.</t>
    </r>
  </si>
  <si>
    <t>As informações / dados obtidos são suficientes para subsidiar as conclusões?</t>
  </si>
  <si>
    <r>
      <t xml:space="preserve">O trabalho apresenta diferencial (traz algo novo)?
Obs: 
1 - Levar em consideração se a resposta é adequada, esclarecedora e </t>
    </r>
    <r>
      <rPr>
        <b/>
        <sz val="11"/>
        <color rgb="FF0070C0"/>
        <rFont val="Calibri"/>
        <family val="2"/>
        <scheme val="minor"/>
      </rPr>
      <t>compatível com algo real.</t>
    </r>
  </si>
  <si>
    <t>SELEÇÃO E CLASSIFICAÇÃO DOS TRABALHOS INSCRITOS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</si>
  <si>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Prezado Avaliador, 
Agradecemos a sua participação.
Antes de iniciar a avaliação, solicitamos que você leia atentamente os dados preenchidos pelos orientadores no formulário ao lado e retorne ao mesmo ao preencher cada item de avaliação.
Lembre-se de fazer o julgamento do trabalho com base nas respostas apresentadas pelos Orientadores e na coerência das mesmas com o item de avaliação (pergunta). 
</t>
    </r>
    <r>
      <rPr>
        <sz val="14"/>
        <color rgb="FF00B050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* Somente as células na cor "</t>
    </r>
    <r>
      <rPr>
        <b/>
        <sz val="14"/>
        <color theme="7"/>
        <rFont val="Calibri"/>
        <family val="2"/>
        <scheme val="minor"/>
      </rPr>
      <t>AMARELA</t>
    </r>
    <r>
      <rPr>
        <sz val="14"/>
        <rFont val="Calibri"/>
        <family val="2"/>
        <scheme val="minor"/>
      </rPr>
      <t xml:space="preserve">" deverão ser preenchidas. </t>
    </r>
    <r>
      <rPr>
        <b/>
        <sz val="14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 xml:space="preserve">
A atribuição da pontuação para cada item e a apuração da pontuação total obtida serão realizadas automaticamente, com base em sua resposta aos itens abaixo. 
Bom trabalho!!!</t>
    </r>
  </si>
  <si>
    <t>Design de Moda</t>
  </si>
  <si>
    <t>Engenharia Ambiental e Sanitária</t>
  </si>
  <si>
    <t>Engenharia Civil</t>
  </si>
  <si>
    <t>Engenharia Metalúrgica</t>
  </si>
  <si>
    <t>Engenharia de Transportes</t>
  </si>
  <si>
    <t>Engenharia Química</t>
  </si>
  <si>
    <t>Programa de Formação Pedagógica de Docentes</t>
  </si>
  <si>
    <t>Redes de Computadores</t>
  </si>
  <si>
    <t>Sistemas de Informação</t>
  </si>
  <si>
    <r>
      <t xml:space="preserve">
Prezado Orientador, 
Para que a inscrição de seu trabalho seja efetivada com sucesso, além do fornecimento dos dados requeridos no Portal de Administração de Conferências do CEFET-MG (https://www.conferencias.cefetmg.br/), todas as informações solicitadas abaixo deverão ser adequadamente preenchidas. 
* Somente as células na cor "</t>
    </r>
    <r>
      <rPr>
        <b/>
        <sz val="14"/>
        <color rgb="FF00B0F0"/>
        <rFont val="Calibri"/>
        <family val="2"/>
        <scheme val="minor"/>
      </rPr>
      <t>AZUL CLARO</t>
    </r>
    <r>
      <rPr>
        <sz val="14"/>
        <rFont val="Calibri"/>
        <family val="2"/>
        <scheme val="minor"/>
      </rPr>
      <t xml:space="preserve">" deverão ser preenchidas. 
</t>
    </r>
    <r>
      <rPr>
        <sz val="14"/>
        <color rgb="FF00B050"/>
        <rFont val="Calibri"/>
        <family val="2"/>
        <scheme val="minor"/>
      </rPr>
      <t xml:space="preserve">
</t>
    </r>
    <r>
      <rPr>
        <b/>
        <sz val="14"/>
        <color rgb="FF0070C0"/>
        <rFont val="Calibri"/>
        <family val="2"/>
        <scheme val="minor"/>
      </rPr>
      <t>IMPORTANTE:</t>
    </r>
    <r>
      <rPr>
        <sz val="14"/>
        <color rgb="FF00B050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Lembramos que a seleção e classificação dos trabalhos será realizada por meio da análise das informações apresentadas pelos Orientadores nesta planilha de inscrição de trabalho para a 32ª META. 
</t>
    </r>
    <r>
      <rPr>
        <b/>
        <sz val="14"/>
        <color rgb="FFFF0000"/>
        <rFont val="Calibri"/>
        <family val="2"/>
        <scheme val="minor"/>
      </rPr>
      <t>CASO O ORIENTADOR NÃO DISPONHA DE MSOFFICE 2013 OU MAIS NOVO A PLANILHA PODE SER IMPORTADA E MODIFICADA NO GOOGLE SHEETS. 
É IMPRESCINDÍVEL QUE AS CÉLULAS COM CAIXAS DE SELEÇÃO SEJAM PRESERVADAS. MANTENHA A PLANILHA BLOQUEADA.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</si>
</sst>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Segoe UI"/>
      <family val="2"/>
    </font>
    <font>
      <sz val="10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26"/>
      <color theme="5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0"/>
      <color theme="0" tint="-4.9989318521683403E-2"/>
      <name val="Calibri"/>
      <family val="2"/>
      <scheme val="minor"/>
    </font>
    <font>
      <b/>
      <i/>
      <sz val="18"/>
      <color theme="0"/>
      <name val="Arial"/>
      <family val="2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7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00"/>
      <color theme="0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48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4" tint="0.80001220740379042"/>
        </stop>
        <stop position="0.5">
          <color theme="8"/>
        </stop>
        <stop position="1">
          <color theme="4" tint="0.80001220740379042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8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3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justify" wrapText="1"/>
    </xf>
    <xf numFmtId="0" fontId="12" fillId="3" borderId="1" xfId="0" applyFont="1" applyFill="1" applyBorder="1" applyAlignment="1">
      <alignment horizontal="center" vertical="center"/>
    </xf>
    <xf numFmtId="0" fontId="15" fillId="3" borderId="0" xfId="0" applyFont="1" applyFill="1" applyBorder="1"/>
    <xf numFmtId="0" fontId="15" fillId="3" borderId="7" xfId="0" applyFont="1" applyFill="1" applyBorder="1"/>
    <xf numFmtId="0" fontId="0" fillId="5" borderId="0" xfId="0" applyFill="1"/>
    <xf numFmtId="0" fontId="1" fillId="5" borderId="0" xfId="0" applyFont="1" applyFill="1"/>
    <xf numFmtId="0" fontId="3" fillId="5" borderId="0" xfId="0" applyFont="1" applyFill="1" applyAlignment="1">
      <alignment vertical="center"/>
    </xf>
    <xf numFmtId="0" fontId="0" fillId="7" borderId="0" xfId="0" applyFill="1" applyProtection="1">
      <protection locked="0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2" fillId="7" borderId="1" xfId="0" applyFont="1" applyFill="1" applyBorder="1" applyAlignment="1" applyProtection="1">
      <alignment horizontal="justify" vertical="center" wrapText="1"/>
      <protection locked="0"/>
    </xf>
    <xf numFmtId="0" fontId="0" fillId="7" borderId="0" xfId="0" applyFill="1" applyAlignment="1">
      <alignment horizontal="left" vertical="justify" wrapText="1"/>
    </xf>
    <xf numFmtId="0" fontId="2" fillId="8" borderId="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 applyProtection="1">
      <alignment horizontal="left" vertical="center" wrapText="1"/>
      <protection locked="0"/>
    </xf>
    <xf numFmtId="0" fontId="2" fillId="7" borderId="13" xfId="0" applyFont="1" applyFill="1" applyBorder="1" applyAlignment="1" applyProtection="1">
      <alignment horizontal="left" vertical="center" wrapText="1"/>
      <protection locked="0"/>
    </xf>
    <xf numFmtId="0" fontId="2" fillId="7" borderId="11" xfId="0" applyFont="1" applyFill="1" applyBorder="1" applyAlignment="1" applyProtection="1">
      <alignment horizontal="left" vertical="center" wrapText="1"/>
      <protection locked="0"/>
    </xf>
    <xf numFmtId="0" fontId="13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 applyProtection="1">
      <alignment vertical="center"/>
      <protection locked="0"/>
    </xf>
    <xf numFmtId="0" fontId="0" fillId="9" borderId="1" xfId="0" applyFill="1" applyBorder="1" applyAlignment="1" applyProtection="1">
      <alignment vertical="center"/>
      <protection locked="0"/>
    </xf>
    <xf numFmtId="0" fontId="25" fillId="0" borderId="0" xfId="1" applyFont="1"/>
    <xf numFmtId="0" fontId="25" fillId="0" borderId="0" xfId="1" applyFont="1" applyAlignment="1"/>
    <xf numFmtId="0" fontId="26" fillId="11" borderId="0" xfId="1" applyFont="1" applyFill="1" applyBorder="1"/>
    <xf numFmtId="0" fontId="27" fillId="10" borderId="2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2" fillId="7" borderId="1" xfId="0" applyFont="1" applyFill="1" applyBorder="1" applyAlignment="1" applyProtection="1">
      <alignment horizontal="justify" vertical="center" wrapText="1"/>
      <protection locked="0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0" xfId="0" applyFont="1" applyFill="1" applyAlignment="1">
      <alignment horizontal="justify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9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justify" vertical="top" wrapText="1"/>
    </xf>
    <xf numFmtId="0" fontId="0" fillId="3" borderId="0" xfId="0" applyFill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 applyProtection="1">
      <alignment horizontal="left" vertical="center" wrapText="1"/>
      <protection locked="0"/>
    </xf>
    <xf numFmtId="0" fontId="14" fillId="9" borderId="10" xfId="0" applyFont="1" applyFill="1" applyBorder="1" applyAlignment="1" applyProtection="1">
      <alignment horizontal="left" vertical="center" wrapText="1"/>
      <protection locked="0"/>
    </xf>
    <xf numFmtId="0" fontId="0" fillId="7" borderId="1" xfId="0" applyFill="1" applyBorder="1" applyAlignment="1" applyProtection="1">
      <alignment horizontal="justify" vertical="center" wrapText="1"/>
      <protection locked="0"/>
    </xf>
    <xf numFmtId="0" fontId="4" fillId="3" borderId="23" xfId="0" applyFont="1" applyFill="1" applyBorder="1" applyAlignment="1">
      <alignment horizontal="justify" vertical="top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7" defaultTableStyle="TableStyleMedium2" defaultPivotStyle="PivotStyleLight16">
    <tableStyle name="Apoio-style" pivot="0" count="3">
      <tableStyleElement type="headerRow" dxfId="24"/>
      <tableStyleElement type="firstRowStripe" dxfId="23"/>
      <tableStyleElement type="secondRowStripe" dxfId="22"/>
    </tableStyle>
    <tableStyle name="Apoio-style 2" pivot="0" count="3">
      <tableStyleElement type="headerRow" dxfId="21"/>
      <tableStyleElement type="firstRowStripe" dxfId="20"/>
      <tableStyleElement type="secondRowStripe" dxfId="19"/>
    </tableStyle>
    <tableStyle name="Apoio-style 3" pivot="0" count="3">
      <tableStyleElement type="headerRow" dxfId="18"/>
      <tableStyleElement type="firstRowStripe" dxfId="17"/>
      <tableStyleElement type="secondRowStripe" dxfId="16"/>
    </tableStyle>
    <tableStyle name="Apoio-style 4" pivot="0" count="3">
      <tableStyleElement type="headerRow" dxfId="15"/>
      <tableStyleElement type="firstRowStripe" dxfId="14"/>
      <tableStyleElement type="secondRowStripe" dxfId="13"/>
    </tableStyle>
    <tableStyle name="Apoio-style 5" pivot="0" count="3">
      <tableStyleElement type="headerRow" dxfId="12"/>
      <tableStyleElement type="firstRowStripe" dxfId="11"/>
      <tableStyleElement type="secondRowStripe" dxfId="10"/>
    </tableStyle>
    <tableStyle name="Apoio-style 6" pivot="0" count="3">
      <tableStyleElement type="headerRow" dxfId="9"/>
      <tableStyleElement type="firstRowStripe" dxfId="8"/>
      <tableStyleElement type="secondRowStripe" dxfId="7"/>
    </tableStyle>
    <tableStyle name="Apoio-style 7" pivot="0" count="3">
      <tableStyleElement type="headerRow" dxfId="6"/>
      <tableStyleElement type="firstRowStripe" dxfId="5"/>
      <tableStyleElement type="secondRowStripe" dxfId="4"/>
    </tableStyle>
  </tableStyles>
  <colors>
    <mruColors>
      <color rgb="FF4472C4"/>
      <color rgb="FF4F7600"/>
      <color rgb="FF2A5400"/>
      <color rgb="FF336600"/>
      <color rgb="FF669900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79</xdr:row>
          <xdr:rowOff>219075</xdr:rowOff>
        </xdr:from>
        <xdr:to>
          <xdr:col>2</xdr:col>
          <xdr:colOff>714375</xdr:colOff>
          <xdr:row>80</xdr:row>
          <xdr:rowOff>200025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79</xdr:row>
          <xdr:rowOff>19050</xdr:rowOff>
        </xdr:from>
        <xdr:to>
          <xdr:col>2</xdr:col>
          <xdr:colOff>714375</xdr:colOff>
          <xdr:row>79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68036</xdr:colOff>
      <xdr:row>2</xdr:row>
      <xdr:rowOff>40823</xdr:rowOff>
    </xdr:from>
    <xdr:to>
      <xdr:col>4</xdr:col>
      <xdr:colOff>5687786</xdr:colOff>
      <xdr:row>6</xdr:row>
      <xdr:rowOff>1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0" t="2728" r="870" b="3413"/>
        <a:stretch/>
      </xdr:blipFill>
      <xdr:spPr>
        <a:xfrm>
          <a:off x="394607" y="435430"/>
          <a:ext cx="7688036" cy="2340428"/>
        </a:xfrm>
        <a:prstGeom prst="rect">
          <a:avLst/>
        </a:prstGeom>
        <a:ln w="28575">
          <a:solidFill>
            <a:schemeClr val="accent5">
              <a:lumMod val="75000"/>
            </a:schemeClr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385082</xdr:colOff>
          <xdr:row>9</xdr:row>
          <xdr:rowOff>19058</xdr:rowOff>
        </xdr:from>
        <xdr:to>
          <xdr:col>2</xdr:col>
          <xdr:colOff>766082</xdr:colOff>
          <xdr:row>14</xdr:row>
          <xdr:rowOff>299357</xdr:rowOff>
        </xdr:to>
        <xdr:grpSp>
          <xdr:nvGrpSpPr>
            <xdr:cNvPr id="4" name="Grupo 3"/>
            <xdr:cNvGrpSpPr/>
          </xdr:nvGrpSpPr>
          <xdr:grpSpPr>
            <a:xfrm>
              <a:off x="711653" y="8020058"/>
              <a:ext cx="381000" cy="2035620"/>
              <a:chOff x="711653" y="6781808"/>
              <a:chExt cx="381000" cy="2035620"/>
            </a:xfrm>
          </xdr:grpSpPr>
          <xdr:grpSp>
            <xdr:nvGrpSpPr>
              <xdr:cNvPr id="2" name="Grupo 1"/>
              <xdr:cNvGrpSpPr/>
            </xdr:nvGrpSpPr>
            <xdr:grpSpPr>
              <a:xfrm>
                <a:off x="711653" y="6781808"/>
                <a:ext cx="381000" cy="1317171"/>
                <a:chOff x="296182" y="3216744"/>
                <a:chExt cx="381000" cy="1317172"/>
              </a:xfrm>
            </xdr:grpSpPr>
            <xdr:sp macro="" textlink="">
              <xdr:nvSpPr>
                <xdr:cNvPr id="1029" name="Check Box 5" hidden="1">
                  <a:extLst>
                    <a:ext uri="{63B3BB69-23CF-44E3-9099-C40C66FF867C}">
                      <a14:compatExt spid="_x0000_s1029"/>
                    </a:ext>
                  </a:extLst>
                </xdr:cNvPr>
                <xdr:cNvSpPr/>
              </xdr:nvSpPr>
              <xdr:spPr bwMode="auto">
                <a:xfrm>
                  <a:off x="296182" y="3216744"/>
                  <a:ext cx="381000" cy="2286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37" name="Check Box 13" hidden="1">
                  <a:extLst>
                    <a:ext uri="{63B3BB69-23CF-44E3-9099-C40C66FF867C}">
                      <a14:compatExt spid="_x0000_s1037"/>
                    </a:ext>
                  </a:extLst>
                </xdr:cNvPr>
                <xdr:cNvSpPr/>
              </xdr:nvSpPr>
              <xdr:spPr bwMode="auto">
                <a:xfrm>
                  <a:off x="296182" y="3488871"/>
                  <a:ext cx="381000" cy="2286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38" name="Check Box 14" hidden="1">
                  <a:extLst>
                    <a:ext uri="{63B3BB69-23CF-44E3-9099-C40C66FF867C}">
                      <a14:compatExt spid="_x0000_s1038"/>
                    </a:ext>
                  </a:extLst>
                </xdr:cNvPr>
                <xdr:cNvSpPr/>
              </xdr:nvSpPr>
              <xdr:spPr bwMode="auto">
                <a:xfrm>
                  <a:off x="296182" y="3761014"/>
                  <a:ext cx="381000" cy="2286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39" name="Check Box 15" hidden="1">
                  <a:extLst>
                    <a:ext uri="{63B3BB69-23CF-44E3-9099-C40C66FF867C}">
                      <a14:compatExt spid="_x0000_s1039"/>
                    </a:ext>
                  </a:extLst>
                </xdr:cNvPr>
                <xdr:cNvSpPr/>
              </xdr:nvSpPr>
              <xdr:spPr bwMode="auto">
                <a:xfrm>
                  <a:off x="296182" y="4033157"/>
                  <a:ext cx="381000" cy="2286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40" name="Check Box 16" hidden="1">
                  <a:extLst>
                    <a:ext uri="{63B3BB69-23CF-44E3-9099-C40C66FF867C}">
                      <a14:compatExt spid="_x0000_s1040"/>
                    </a:ext>
                  </a:extLst>
                </xdr:cNvPr>
                <xdr:cNvSpPr/>
              </xdr:nvSpPr>
              <xdr:spPr bwMode="auto">
                <a:xfrm>
                  <a:off x="296182" y="4305315"/>
                  <a:ext cx="381000" cy="22860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</a:extLst>
              </xdr:cNvPr>
              <xdr:cNvSpPr/>
            </xdr:nvSpPr>
            <xdr:spPr bwMode="auto">
              <a:xfrm>
                <a:off x="711653" y="8643257"/>
                <a:ext cx="213633" cy="1741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8" name="Table_1" displayName="Table_1" ref="A5:A7">
  <tableColumns count="1">
    <tableColumn id="1" name="NÍVEL DE ENSINO"/>
  </tableColumns>
  <tableStyleInfo name="Apoio-style" showFirstColumn="1" showLastColumn="1" showRowStripes="1" showColumnStripes="0"/>
</table>
</file>

<file path=xl/tables/table2.xml><?xml version="1.0" encoding="utf-8"?>
<table xmlns="http://schemas.openxmlformats.org/spreadsheetml/2006/main" id="9" name="Table_2" displayName="Table_2" ref="C5:C46">
  <tableColumns count="1">
    <tableColumn id="1" name="CURSO"/>
  </tableColumns>
  <tableStyleInfo name="Apoio-style 2" showFirstColumn="1" showLastColumn="1" showRowStripes="1" showColumnStripes="0"/>
</table>
</file>

<file path=xl/tables/table3.xml><?xml version="1.0" encoding="utf-8"?>
<table xmlns="http://schemas.openxmlformats.org/spreadsheetml/2006/main" id="10" name="Table_3" displayName="Table_3" ref="E5:E15">
  <tableColumns count="1">
    <tableColumn id="1" name="CAMPUS"/>
  </tableColumns>
  <tableStyleInfo name="Apoio-style 3" showFirstColumn="1" showLastColumn="1" showRowStripes="1" showColumnStripes="0"/>
</table>
</file>

<file path=xl/tables/table4.xml><?xml version="1.0" encoding="utf-8"?>
<table xmlns="http://schemas.openxmlformats.org/spreadsheetml/2006/main" id="11" name="Table_4" displayName="Table_4" ref="G5:G12">
  <tableColumns count="1">
    <tableColumn id="1" name="ÁREA"/>
  </tableColumns>
  <tableStyleInfo name="Apoio-style 4" showFirstColumn="1" showLastColumn="1" showRowStripes="1" showColumnStripes="0"/>
</table>
</file>

<file path=xl/tables/table5.xml><?xml version="1.0" encoding="utf-8"?>
<table xmlns="http://schemas.openxmlformats.org/spreadsheetml/2006/main" id="12" name="Table_5" displayName="Table_5" ref="I5:I7">
  <tableColumns count="1">
    <tableColumn id="1" name="MODALIDADE"/>
  </tableColumns>
  <tableStyleInfo name="Apoio-style 5" showFirstColumn="1" showLastColumn="1" showRowStripes="1" showColumnStripes="0"/>
</table>
</file>

<file path=xl/tables/table6.xml><?xml version="1.0" encoding="utf-8"?>
<table xmlns="http://schemas.openxmlformats.org/spreadsheetml/2006/main" id="13" name="Table_6" displayName="Table_6" ref="K5:K7">
  <tableColumns count="1">
    <tableColumn id="1" name="SIM / NÃO"/>
  </tableColumns>
  <tableStyleInfo name="Apoio-style 6" showFirstColumn="1" showLastColumn="1" showRowStripes="1" showColumnStripes="0"/>
</table>
</file>

<file path=xl/tables/table7.xml><?xml version="1.0" encoding="utf-8"?>
<table xmlns="http://schemas.openxmlformats.org/spreadsheetml/2006/main" id="14" name="Table_7" displayName="Table_7" ref="M5:M9">
  <tableColumns count="1">
    <tableColumn id="1" name="SIM / NÃO / Parcialmente"/>
  </tableColumns>
  <tableStyleInfo name="Apoio-style 7" showFirstColumn="1" showLastColumn="1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288"/>
  <sheetViews>
    <sheetView tabSelected="1" topLeftCell="A16" zoomScale="70" zoomScaleNormal="70" workbookViewId="0">
      <selection activeCell="E23" sqref="E23"/>
    </sheetView>
  </sheetViews>
  <sheetFormatPr defaultRowHeight="15" x14ac:dyDescent="0.25"/>
  <cols>
    <col min="1" max="1" width="2.42578125" style="5" customWidth="1"/>
    <col min="2" max="2" width="2.42578125" style="3" customWidth="1"/>
    <col min="3" max="3" width="14.28515625" style="3" customWidth="1"/>
    <col min="4" max="4" width="16.7109375" style="3" customWidth="1"/>
    <col min="5" max="5" width="86.5703125" style="4" customWidth="1"/>
    <col min="6" max="6" width="2.42578125" style="3" customWidth="1"/>
    <col min="7" max="7" width="2.42578125" style="5" customWidth="1"/>
    <col min="8" max="8" width="2.42578125" style="3" hidden="1" customWidth="1"/>
    <col min="9" max="9" width="94.42578125" hidden="1" customWidth="1"/>
    <col min="10" max="10" width="21.5703125" hidden="1" customWidth="1"/>
    <col min="11" max="11" width="2.42578125" style="3" hidden="1" customWidth="1"/>
    <col min="12" max="12" width="2.42578125" style="5" hidden="1" customWidth="1"/>
    <col min="13" max="24" width="9.140625" style="3" customWidth="1"/>
    <col min="25" max="54" width="9.140625" style="3"/>
  </cols>
  <sheetData>
    <row r="1" spans="1:12" x14ac:dyDescent="0.25">
      <c r="A1" s="19"/>
      <c r="B1" s="19"/>
      <c r="C1" s="19"/>
      <c r="D1" s="19"/>
      <c r="E1" s="20"/>
      <c r="F1" s="19"/>
      <c r="G1" s="19"/>
      <c r="H1" s="19"/>
      <c r="I1" s="19"/>
      <c r="J1" s="19"/>
      <c r="K1" s="19"/>
      <c r="L1" s="19"/>
    </row>
    <row r="2" spans="1:12" ht="15.75" thickBot="1" x14ac:dyDescent="0.3">
      <c r="A2" s="19"/>
      <c r="G2" s="19"/>
      <c r="I2" s="3"/>
      <c r="J2" s="3"/>
      <c r="L2" s="19"/>
    </row>
    <row r="3" spans="1:12" ht="108.75" customHeight="1" x14ac:dyDescent="0.25">
      <c r="A3" s="19"/>
      <c r="G3" s="19"/>
      <c r="I3" s="66" t="s">
        <v>131</v>
      </c>
      <c r="J3" s="67"/>
      <c r="L3" s="19"/>
    </row>
    <row r="4" spans="1:12" ht="33" customHeight="1" x14ac:dyDescent="0.25">
      <c r="A4" s="19"/>
      <c r="G4" s="19"/>
      <c r="I4" s="68"/>
      <c r="J4" s="69"/>
      <c r="L4" s="19"/>
    </row>
    <row r="5" spans="1:12" ht="33" customHeight="1" x14ac:dyDescent="0.25">
      <c r="A5" s="19"/>
      <c r="G5" s="19"/>
      <c r="I5" s="68"/>
      <c r="J5" s="69"/>
      <c r="L5" s="19"/>
    </row>
    <row r="6" spans="1:12" ht="11.25" customHeight="1" thickBot="1" x14ac:dyDescent="0.3">
      <c r="A6" s="19"/>
      <c r="G6" s="19"/>
      <c r="I6" s="70"/>
      <c r="J6" s="71"/>
      <c r="L6" s="19"/>
    </row>
    <row r="7" spans="1:12" ht="356.25" customHeight="1" x14ac:dyDescent="0.25">
      <c r="A7" s="19"/>
      <c r="C7" s="59" t="s">
        <v>142</v>
      </c>
      <c r="D7" s="59"/>
      <c r="E7" s="59"/>
      <c r="G7" s="19"/>
      <c r="I7" s="75" t="s">
        <v>132</v>
      </c>
      <c r="J7" s="75"/>
      <c r="L7" s="19"/>
    </row>
    <row r="8" spans="1:12" ht="16.5" customHeight="1" x14ac:dyDescent="0.25">
      <c r="A8" s="19"/>
      <c r="G8" s="19"/>
      <c r="I8" s="11"/>
      <c r="J8" s="11"/>
      <c r="L8" s="19"/>
    </row>
    <row r="9" spans="1:12" ht="39" customHeight="1" x14ac:dyDescent="0.25">
      <c r="A9" s="19"/>
      <c r="C9" s="61" t="s">
        <v>72</v>
      </c>
      <c r="D9" s="61"/>
      <c r="E9" s="61"/>
      <c r="G9" s="19"/>
      <c r="I9" s="76" t="s">
        <v>119</v>
      </c>
      <c r="J9" s="77"/>
      <c r="L9" s="19"/>
    </row>
    <row r="10" spans="1:12" ht="21.75" customHeight="1" x14ac:dyDescent="0.25">
      <c r="A10" s="19"/>
      <c r="C10" s="22"/>
      <c r="D10" s="60" t="s">
        <v>124</v>
      </c>
      <c r="E10" s="60"/>
      <c r="G10" s="19"/>
      <c r="I10" s="78"/>
      <c r="J10" s="79"/>
      <c r="L10" s="19"/>
    </row>
    <row r="11" spans="1:12" ht="21.75" customHeight="1" x14ac:dyDescent="0.25">
      <c r="A11" s="19"/>
      <c r="C11" s="22"/>
      <c r="D11" s="60" t="s">
        <v>121</v>
      </c>
      <c r="E11" s="60"/>
      <c r="G11" s="19"/>
      <c r="I11" s="78"/>
      <c r="J11" s="79"/>
      <c r="L11" s="19"/>
    </row>
    <row r="12" spans="1:12" ht="21.75" customHeight="1" x14ac:dyDescent="0.25">
      <c r="A12" s="19"/>
      <c r="C12" s="22"/>
      <c r="D12" s="60" t="s">
        <v>66</v>
      </c>
      <c r="E12" s="60"/>
      <c r="G12" s="19"/>
      <c r="I12" s="78"/>
      <c r="J12" s="79"/>
      <c r="L12" s="19"/>
    </row>
    <row r="13" spans="1:12" ht="21.75" customHeight="1" x14ac:dyDescent="0.25">
      <c r="A13" s="19"/>
      <c r="C13" s="22"/>
      <c r="D13" s="60" t="s">
        <v>67</v>
      </c>
      <c r="E13" s="60"/>
      <c r="G13" s="19"/>
      <c r="I13" s="80"/>
      <c r="J13" s="81"/>
      <c r="L13" s="19"/>
    </row>
    <row r="14" spans="1:12" ht="52.5" customHeight="1" thickBot="1" x14ac:dyDescent="0.3">
      <c r="A14" s="19"/>
      <c r="C14" s="22"/>
      <c r="D14" s="60" t="s">
        <v>68</v>
      </c>
      <c r="E14" s="60"/>
      <c r="G14" s="19"/>
      <c r="I14" s="6"/>
      <c r="J14" s="6"/>
      <c r="L14" s="19"/>
    </row>
    <row r="15" spans="1:12" ht="52.5" customHeight="1" thickTop="1" thickBot="1" x14ac:dyDescent="0.3">
      <c r="A15" s="19"/>
      <c r="C15" s="22"/>
      <c r="D15" s="60" t="s">
        <v>125</v>
      </c>
      <c r="E15" s="60"/>
      <c r="G15" s="19"/>
      <c r="I15" s="14" t="s">
        <v>100</v>
      </c>
      <c r="J15" s="36" t="e">
        <f>J78</f>
        <v>#VALUE!</v>
      </c>
      <c r="L15" s="19"/>
    </row>
    <row r="16" spans="1:12" ht="16.5" customHeight="1" thickTop="1" x14ac:dyDescent="0.25">
      <c r="A16" s="19"/>
      <c r="G16" s="19"/>
      <c r="I16" s="11"/>
      <c r="J16" s="11"/>
      <c r="L16" s="19"/>
    </row>
    <row r="17" spans="1:15" ht="39" customHeight="1" x14ac:dyDescent="0.25">
      <c r="A17" s="19"/>
      <c r="C17" s="61" t="s">
        <v>123</v>
      </c>
      <c r="D17" s="61"/>
      <c r="E17" s="61"/>
      <c r="G17" s="19"/>
      <c r="I17" s="11" t="s">
        <v>114</v>
      </c>
      <c r="J17" s="11"/>
      <c r="L17" s="19"/>
    </row>
    <row r="18" spans="1:15" ht="60.75" customHeight="1" x14ac:dyDescent="0.25">
      <c r="A18" s="19"/>
      <c r="C18" s="74"/>
      <c r="D18" s="74"/>
      <c r="E18" s="74"/>
      <c r="G18" s="19"/>
      <c r="I18" s="72"/>
      <c r="J18" s="73"/>
      <c r="L18" s="19"/>
    </row>
    <row r="19" spans="1:15" ht="38.25" customHeight="1" x14ac:dyDescent="0.25">
      <c r="A19" s="19"/>
      <c r="C19" s="61" t="s">
        <v>92</v>
      </c>
      <c r="D19" s="61"/>
      <c r="E19" s="61"/>
      <c r="F19" s="6"/>
      <c r="G19" s="19"/>
      <c r="H19" s="17"/>
      <c r="I19" s="18"/>
      <c r="J19" s="18"/>
      <c r="K19" s="17"/>
      <c r="L19" s="19"/>
    </row>
    <row r="20" spans="1:15" ht="36.75" customHeight="1" x14ac:dyDescent="0.25">
      <c r="A20" s="19"/>
      <c r="C20" s="51" t="s">
        <v>101</v>
      </c>
      <c r="D20" s="52"/>
      <c r="E20" s="30" t="s">
        <v>126</v>
      </c>
      <c r="F20" s="6"/>
      <c r="G20" s="19"/>
      <c r="H20" s="6"/>
      <c r="I20" s="40" t="s">
        <v>119</v>
      </c>
      <c r="J20" s="41"/>
      <c r="K20" s="6"/>
      <c r="L20" s="19"/>
    </row>
    <row r="21" spans="1:15" ht="36.75" customHeight="1" x14ac:dyDescent="0.25">
      <c r="A21" s="19"/>
      <c r="C21" s="51" t="s">
        <v>122</v>
      </c>
      <c r="D21" s="52"/>
      <c r="E21" s="26" t="str">
        <f>IF(E45="Engenharias","Área 1",IF(E45="Ciências Exatas e da Terra", "Área 1",IF(E45="", "Preenchimento automático", "Área 2")))</f>
        <v>Preenchimento automático</v>
      </c>
      <c r="G21" s="19"/>
      <c r="I21" s="42"/>
      <c r="J21" s="43"/>
      <c r="L21" s="19"/>
    </row>
    <row r="22" spans="1:15" ht="36.75" customHeight="1" x14ac:dyDescent="0.25">
      <c r="A22" s="19"/>
      <c r="C22" s="51" t="s">
        <v>1</v>
      </c>
      <c r="D22" s="52"/>
      <c r="E22" s="26" t="str">
        <f>IF(E47="Ciência Aplicada / Inovação Tecnológica","Modalidade 1",IF(E47="","Preenchimento automático","Modalidade 2"))</f>
        <v>Preenchimento automático</v>
      </c>
      <c r="G22" s="19"/>
      <c r="I22" s="42"/>
      <c r="J22" s="43"/>
      <c r="L22" s="19"/>
    </row>
    <row r="23" spans="1:15" ht="36.75" customHeight="1" x14ac:dyDescent="0.25">
      <c r="A23" s="19"/>
      <c r="C23" s="55" t="s">
        <v>6</v>
      </c>
      <c r="D23" s="62"/>
      <c r="E23" s="26" t="str">
        <f>IF(E21="Área 1",(IF(E22="Modalidade 1","Categoria 1",IF(E22="Modalidade 2","Categoria 2",IF(E22="Preenchimento automático","Preenchimento automático")))),(IF(E22="Modalidade 1","Categoria 3",IF(E22="Modalidade 2","Categoria 4",IF(E22="Preenchimento automático","Preenchimento automático")))))</f>
        <v>Preenchimento automático</v>
      </c>
      <c r="G23" s="19"/>
      <c r="I23" s="42"/>
      <c r="J23" s="43"/>
      <c r="L23" s="19"/>
    </row>
    <row r="24" spans="1:15" ht="36.75" customHeight="1" x14ac:dyDescent="0.25">
      <c r="A24" s="19"/>
      <c r="C24" s="51" t="s">
        <v>107</v>
      </c>
      <c r="D24" s="52"/>
      <c r="E24" s="23"/>
      <c r="G24" s="19"/>
      <c r="I24" s="42"/>
      <c r="J24" s="43"/>
      <c r="L24" s="19"/>
    </row>
    <row r="25" spans="1:15" ht="36.75" customHeight="1" x14ac:dyDescent="0.25">
      <c r="A25" s="19"/>
      <c r="C25" s="51" t="s">
        <v>32</v>
      </c>
      <c r="D25" s="52"/>
      <c r="E25" s="23"/>
      <c r="G25" s="19"/>
      <c r="I25" s="42"/>
      <c r="J25" s="43"/>
      <c r="L25" s="19"/>
    </row>
    <row r="26" spans="1:15" ht="36.75" customHeight="1" x14ac:dyDescent="0.25">
      <c r="A26" s="19"/>
      <c r="C26" s="51" t="s">
        <v>120</v>
      </c>
      <c r="D26" s="52"/>
      <c r="E26" s="23"/>
      <c r="G26" s="19"/>
      <c r="I26" s="42"/>
      <c r="J26" s="43"/>
      <c r="L26" s="19"/>
    </row>
    <row r="27" spans="1:15" ht="19.5" customHeight="1" x14ac:dyDescent="0.25">
      <c r="A27" s="19"/>
      <c r="C27" s="53" t="s">
        <v>2</v>
      </c>
      <c r="D27" s="8" t="s">
        <v>74</v>
      </c>
      <c r="E27" s="27"/>
      <c r="G27" s="19"/>
      <c r="I27" s="42"/>
      <c r="J27" s="43"/>
      <c r="L27" s="19"/>
    </row>
    <row r="28" spans="1:15" ht="19.5" customHeight="1" x14ac:dyDescent="0.25">
      <c r="A28" s="21"/>
      <c r="C28" s="54"/>
      <c r="D28" s="7" t="s">
        <v>5</v>
      </c>
      <c r="E28" s="28"/>
      <c r="G28" s="21"/>
      <c r="I28" s="42"/>
      <c r="J28" s="43"/>
      <c r="L28" s="21"/>
      <c r="M28" s="10"/>
      <c r="N28" s="10"/>
      <c r="O28" s="10"/>
    </row>
    <row r="29" spans="1:15" ht="19.5" customHeight="1" x14ac:dyDescent="0.25">
      <c r="A29" s="21"/>
      <c r="C29" s="55"/>
      <c r="D29" s="9" t="s">
        <v>60</v>
      </c>
      <c r="E29" s="29"/>
      <c r="G29" s="21"/>
      <c r="I29" s="42"/>
      <c r="J29" s="43"/>
      <c r="L29" s="21"/>
      <c r="M29" s="10"/>
      <c r="N29" s="10"/>
      <c r="O29" s="10"/>
    </row>
    <row r="30" spans="1:15" ht="19.5" customHeight="1" x14ac:dyDescent="0.25">
      <c r="A30" s="21"/>
      <c r="C30" s="53" t="s">
        <v>3</v>
      </c>
      <c r="D30" s="8" t="s">
        <v>74</v>
      </c>
      <c r="E30" s="27"/>
      <c r="G30" s="21"/>
      <c r="I30" s="42"/>
      <c r="J30" s="43"/>
      <c r="L30" s="21"/>
      <c r="M30" s="10"/>
      <c r="N30" s="10"/>
      <c r="O30" s="10"/>
    </row>
    <row r="31" spans="1:15" ht="19.5" customHeight="1" x14ac:dyDescent="0.25">
      <c r="A31" s="21"/>
      <c r="C31" s="54"/>
      <c r="D31" s="7" t="s">
        <v>5</v>
      </c>
      <c r="E31" s="28"/>
      <c r="G31" s="21"/>
      <c r="I31" s="42"/>
      <c r="J31" s="43"/>
      <c r="L31" s="21"/>
      <c r="M31" s="10"/>
      <c r="N31" s="10"/>
      <c r="O31" s="10"/>
    </row>
    <row r="32" spans="1:15" ht="19.5" customHeight="1" x14ac:dyDescent="0.25">
      <c r="A32" s="21"/>
      <c r="C32" s="55"/>
      <c r="D32" s="9" t="s">
        <v>60</v>
      </c>
      <c r="E32" s="29"/>
      <c r="G32" s="21"/>
      <c r="I32" s="42"/>
      <c r="J32" s="43"/>
      <c r="L32" s="21"/>
      <c r="M32" s="10"/>
      <c r="N32" s="10"/>
      <c r="O32" s="10"/>
    </row>
    <row r="33" spans="1:15" ht="19.5" customHeight="1" x14ac:dyDescent="0.25">
      <c r="A33" s="21"/>
      <c r="C33" s="53" t="s">
        <v>7</v>
      </c>
      <c r="D33" s="8" t="s">
        <v>74</v>
      </c>
      <c r="E33" s="27"/>
      <c r="G33" s="21"/>
      <c r="I33" s="42"/>
      <c r="J33" s="43"/>
      <c r="L33" s="21"/>
      <c r="M33" s="10"/>
      <c r="N33" s="10"/>
      <c r="O33" s="10"/>
    </row>
    <row r="34" spans="1:15" ht="19.5" customHeight="1" x14ac:dyDescent="0.25">
      <c r="A34" s="21"/>
      <c r="C34" s="54"/>
      <c r="D34" s="7" t="s">
        <v>5</v>
      </c>
      <c r="E34" s="28"/>
      <c r="G34" s="21"/>
      <c r="I34" s="42"/>
      <c r="J34" s="43"/>
      <c r="L34" s="21"/>
      <c r="M34" s="10"/>
      <c r="N34" s="10"/>
      <c r="O34" s="10"/>
    </row>
    <row r="35" spans="1:15" ht="19.5" customHeight="1" x14ac:dyDescent="0.25">
      <c r="A35" s="21"/>
      <c r="C35" s="54"/>
      <c r="D35" s="7" t="s">
        <v>60</v>
      </c>
      <c r="E35" s="28"/>
      <c r="G35" s="21"/>
      <c r="I35" s="42"/>
      <c r="J35" s="43"/>
      <c r="L35" s="21"/>
      <c r="M35" s="10"/>
      <c r="N35" s="10"/>
      <c r="O35" s="10"/>
    </row>
    <row r="36" spans="1:15" ht="19.5" customHeight="1" x14ac:dyDescent="0.25">
      <c r="A36" s="21"/>
      <c r="C36" s="55"/>
      <c r="D36" s="9" t="s">
        <v>108</v>
      </c>
      <c r="E36" s="29"/>
      <c r="G36" s="21"/>
      <c r="I36" s="42"/>
      <c r="J36" s="43"/>
      <c r="L36" s="21"/>
      <c r="M36" s="10"/>
      <c r="N36" s="10"/>
      <c r="O36" s="10"/>
    </row>
    <row r="37" spans="1:15" ht="19.5" customHeight="1" x14ac:dyDescent="0.25">
      <c r="A37" s="21"/>
      <c r="C37" s="53" t="s">
        <v>8</v>
      </c>
      <c r="D37" s="8" t="s">
        <v>74</v>
      </c>
      <c r="E37" s="27"/>
      <c r="G37" s="21"/>
      <c r="I37" s="42"/>
      <c r="J37" s="43"/>
      <c r="L37" s="21"/>
      <c r="M37" s="10"/>
      <c r="N37" s="10"/>
      <c r="O37" s="10"/>
    </row>
    <row r="38" spans="1:15" ht="19.5" customHeight="1" x14ac:dyDescent="0.25">
      <c r="A38" s="21"/>
      <c r="C38" s="54"/>
      <c r="D38" s="7" t="s">
        <v>5</v>
      </c>
      <c r="E38" s="28"/>
      <c r="G38" s="21"/>
      <c r="I38" s="42"/>
      <c r="J38" s="43"/>
      <c r="L38" s="21"/>
      <c r="M38" s="10"/>
      <c r="N38" s="10"/>
      <c r="O38" s="10"/>
    </row>
    <row r="39" spans="1:15" ht="19.5" customHeight="1" x14ac:dyDescent="0.25">
      <c r="A39" s="21"/>
      <c r="C39" s="54"/>
      <c r="D39" s="7" t="s">
        <v>60</v>
      </c>
      <c r="E39" s="28"/>
      <c r="G39" s="21"/>
      <c r="I39" s="42"/>
      <c r="J39" s="43"/>
      <c r="L39" s="21"/>
      <c r="M39" s="10"/>
      <c r="N39" s="10"/>
      <c r="O39" s="10"/>
    </row>
    <row r="40" spans="1:15" ht="19.5" customHeight="1" x14ac:dyDescent="0.25">
      <c r="A40" s="21"/>
      <c r="C40" s="55"/>
      <c r="D40" s="9" t="s">
        <v>108</v>
      </c>
      <c r="E40" s="29"/>
      <c r="G40" s="21"/>
      <c r="I40" s="42"/>
      <c r="J40" s="43"/>
      <c r="L40" s="21"/>
      <c r="M40" s="10"/>
      <c r="N40" s="10"/>
      <c r="O40" s="10"/>
    </row>
    <row r="41" spans="1:15" ht="19.5" customHeight="1" x14ac:dyDescent="0.25">
      <c r="A41" s="21"/>
      <c r="C41" s="53" t="s">
        <v>9</v>
      </c>
      <c r="D41" s="8" t="s">
        <v>74</v>
      </c>
      <c r="E41" s="27"/>
      <c r="G41" s="21"/>
      <c r="I41" s="44"/>
      <c r="J41" s="45"/>
      <c r="L41" s="21"/>
      <c r="M41" s="10"/>
      <c r="N41" s="10"/>
      <c r="O41" s="10"/>
    </row>
    <row r="42" spans="1:15" ht="19.5" customHeight="1" x14ac:dyDescent="0.25">
      <c r="A42" s="19"/>
      <c r="C42" s="54"/>
      <c r="D42" s="7" t="s">
        <v>5</v>
      </c>
      <c r="E42" s="28"/>
      <c r="G42" s="19"/>
      <c r="I42" s="49" t="s">
        <v>106</v>
      </c>
      <c r="J42" s="50" t="s">
        <v>91</v>
      </c>
      <c r="L42" s="19"/>
    </row>
    <row r="43" spans="1:15" ht="19.5" customHeight="1" x14ac:dyDescent="0.25">
      <c r="A43" s="19"/>
      <c r="C43" s="54"/>
      <c r="D43" s="7" t="s">
        <v>60</v>
      </c>
      <c r="E43" s="28"/>
      <c r="G43" s="19"/>
      <c r="I43" s="49"/>
      <c r="J43" s="50"/>
      <c r="L43" s="19"/>
    </row>
    <row r="44" spans="1:15" ht="19.5" customHeight="1" x14ac:dyDescent="0.25">
      <c r="A44" s="19"/>
      <c r="C44" s="55"/>
      <c r="D44" s="9" t="s">
        <v>108</v>
      </c>
      <c r="E44" s="29"/>
      <c r="G44" s="19"/>
      <c r="I44" s="49"/>
      <c r="J44" s="50"/>
      <c r="L44" s="19"/>
    </row>
    <row r="45" spans="1:15" ht="19.5" customHeight="1" x14ac:dyDescent="0.25">
      <c r="A45" s="19"/>
      <c r="C45" s="37" t="s">
        <v>0</v>
      </c>
      <c r="D45" s="37"/>
      <c r="E45" s="38"/>
      <c r="G45" s="19"/>
      <c r="I45" s="46" t="s">
        <v>79</v>
      </c>
      <c r="J45" s="47"/>
      <c r="L45" s="19"/>
    </row>
    <row r="46" spans="1:15" ht="19.5" customHeight="1" x14ac:dyDescent="0.25">
      <c r="A46" s="19"/>
      <c r="C46" s="37"/>
      <c r="D46" s="37"/>
      <c r="E46" s="38"/>
      <c r="G46" s="19"/>
      <c r="I46" s="31"/>
      <c r="J46" s="1" t="str">
        <f>IF(I46="Sim",1,IF(I46="NÃO",0,""))</f>
        <v/>
      </c>
      <c r="L46" s="19"/>
    </row>
    <row r="47" spans="1:15" ht="19.5" customHeight="1" x14ac:dyDescent="0.25">
      <c r="A47" s="19"/>
      <c r="C47" s="37" t="s">
        <v>1</v>
      </c>
      <c r="D47" s="37"/>
      <c r="E47" s="38"/>
      <c r="G47" s="19"/>
      <c r="I47" s="46" t="s">
        <v>95</v>
      </c>
      <c r="J47" s="47"/>
      <c r="L47" s="19"/>
    </row>
    <row r="48" spans="1:15" ht="19.5" customHeight="1" x14ac:dyDescent="0.25">
      <c r="A48" s="19"/>
      <c r="C48" s="37"/>
      <c r="D48" s="37"/>
      <c r="E48" s="38"/>
      <c r="G48" s="19"/>
      <c r="I48" s="32"/>
      <c r="J48" s="1" t="str">
        <f>IF(I48="Sim",1,IF(I48="NÃO",0,""))</f>
        <v/>
      </c>
      <c r="L48" s="19"/>
    </row>
    <row r="49" spans="1:12" ht="15.75" customHeight="1" x14ac:dyDescent="0.25">
      <c r="A49" s="19"/>
      <c r="C49" s="37" t="s">
        <v>102</v>
      </c>
      <c r="D49" s="37"/>
      <c r="E49" s="39"/>
      <c r="G49" s="19"/>
      <c r="I49" s="46" t="s">
        <v>83</v>
      </c>
      <c r="J49" s="47"/>
      <c r="L49" s="19"/>
    </row>
    <row r="50" spans="1:12" ht="15.75" customHeight="1" x14ac:dyDescent="0.25">
      <c r="A50" s="19"/>
      <c r="C50" s="37"/>
      <c r="D50" s="37"/>
      <c r="E50" s="39"/>
      <c r="G50" s="19"/>
      <c r="I50" s="32"/>
      <c r="J50" s="1" t="str">
        <f>IF(I50="Sim",3,IF(I50="NÃO",0,""))</f>
        <v/>
      </c>
      <c r="L50" s="19"/>
    </row>
    <row r="51" spans="1:12" ht="15.75" customHeight="1" x14ac:dyDescent="0.25">
      <c r="A51" s="19"/>
      <c r="C51" s="37"/>
      <c r="D51" s="37"/>
      <c r="E51" s="39"/>
      <c r="G51" s="19"/>
      <c r="I51" s="56" t="s">
        <v>115</v>
      </c>
      <c r="J51" s="57"/>
      <c r="L51" s="19"/>
    </row>
    <row r="52" spans="1:12" ht="15.75" customHeight="1" x14ac:dyDescent="0.25">
      <c r="A52" s="19"/>
      <c r="C52" s="37"/>
      <c r="D52" s="37"/>
      <c r="E52" s="39"/>
      <c r="G52" s="19"/>
      <c r="I52" s="32"/>
      <c r="J52" s="1" t="str">
        <f>IF(I52="Não",1,IF(I52="sim",0,""))</f>
        <v/>
      </c>
      <c r="L52" s="19"/>
    </row>
    <row r="53" spans="1:12" ht="30.75" customHeight="1" x14ac:dyDescent="0.25">
      <c r="A53" s="19"/>
      <c r="C53" s="37" t="s">
        <v>62</v>
      </c>
      <c r="D53" s="37"/>
      <c r="E53" s="39"/>
      <c r="G53" s="19"/>
      <c r="I53" s="46" t="s">
        <v>81</v>
      </c>
      <c r="J53" s="47"/>
      <c r="L53" s="19"/>
    </row>
    <row r="54" spans="1:12" ht="30.75" customHeight="1" x14ac:dyDescent="0.25">
      <c r="A54" s="19"/>
      <c r="C54" s="37"/>
      <c r="D54" s="37"/>
      <c r="E54" s="39"/>
      <c r="G54" s="19"/>
      <c r="I54" s="32"/>
      <c r="J54" s="1" t="str">
        <f>IF(I54="Sim",5,IF(I54="Parcial tendendo a SIM",3,IF(I54="Parcial tendendo a NÃO",2,IF(I54="NÃO",0,""))))</f>
        <v/>
      </c>
      <c r="L54" s="19"/>
    </row>
    <row r="55" spans="1:12" ht="51" customHeight="1" x14ac:dyDescent="0.25">
      <c r="A55" s="19"/>
      <c r="C55" s="37" t="s">
        <v>61</v>
      </c>
      <c r="D55" s="37"/>
      <c r="E55" s="39"/>
      <c r="G55" s="19"/>
      <c r="I55" s="46" t="s">
        <v>82</v>
      </c>
      <c r="J55" s="47"/>
      <c r="L55" s="19"/>
    </row>
    <row r="56" spans="1:12" ht="51" customHeight="1" x14ac:dyDescent="0.25">
      <c r="A56" s="19"/>
      <c r="C56" s="37"/>
      <c r="D56" s="37"/>
      <c r="E56" s="39"/>
      <c r="G56" s="19"/>
      <c r="I56" s="32"/>
      <c r="J56" s="1" t="str">
        <f>IF(I56="Sim",5,IF(I56="Parcial tendendo a SIM",3,IF(I56="Parcial tendendo a NÃO",2,IF(I56="NÃO",0,""))))</f>
        <v/>
      </c>
      <c r="L56" s="19"/>
    </row>
    <row r="57" spans="1:12" ht="30.75" customHeight="1" x14ac:dyDescent="0.25">
      <c r="A57" s="19"/>
      <c r="C57" s="37" t="s">
        <v>4</v>
      </c>
      <c r="D57" s="37"/>
      <c r="E57" s="39"/>
      <c r="G57" s="19"/>
      <c r="I57" s="46" t="s">
        <v>90</v>
      </c>
      <c r="J57" s="47"/>
      <c r="L57" s="19"/>
    </row>
    <row r="58" spans="1:12" ht="30.75" customHeight="1" x14ac:dyDescent="0.25">
      <c r="A58" s="19"/>
      <c r="C58" s="37"/>
      <c r="D58" s="37"/>
      <c r="E58" s="39"/>
      <c r="G58" s="19"/>
      <c r="I58" s="32"/>
      <c r="J58" s="1" t="str">
        <f>IF(I58="Sim",5,IF(I58="Parcial tendendo a SIM",3,IF(I58="Parcial tendendo a NÃO",2,IF(I58="NÃO",0,""))))</f>
        <v/>
      </c>
      <c r="L58" s="19"/>
    </row>
    <row r="59" spans="1:12" ht="30.75" customHeight="1" x14ac:dyDescent="0.25">
      <c r="A59" s="19"/>
      <c r="C59" s="37"/>
      <c r="D59" s="37"/>
      <c r="E59" s="39"/>
      <c r="G59" s="19"/>
      <c r="I59" s="46" t="s">
        <v>116</v>
      </c>
      <c r="J59" s="47"/>
      <c r="L59" s="19"/>
    </row>
    <row r="60" spans="1:12" ht="30.75" customHeight="1" x14ac:dyDescent="0.25">
      <c r="A60" s="19"/>
      <c r="C60" s="37"/>
      <c r="D60" s="37"/>
      <c r="E60" s="39"/>
      <c r="G60" s="19"/>
      <c r="I60" s="32"/>
      <c r="J60" s="1" t="str">
        <f>IF(I60="Sim",5,IF(I60="Parcial tendendo a SIM",3,IF(I60="Parcial tendendo a NÃO",2,IF(I60="NÃO",0,""))))</f>
        <v/>
      </c>
      <c r="L60" s="19"/>
    </row>
    <row r="61" spans="1:12" ht="60" customHeight="1" x14ac:dyDescent="0.25">
      <c r="A61" s="19"/>
      <c r="C61" s="65" t="s">
        <v>63</v>
      </c>
      <c r="D61" s="65"/>
      <c r="E61" s="39"/>
      <c r="G61" s="19"/>
      <c r="I61" s="46" t="s">
        <v>85</v>
      </c>
      <c r="J61" s="47"/>
      <c r="L61" s="19"/>
    </row>
    <row r="62" spans="1:12" ht="60" customHeight="1" x14ac:dyDescent="0.25">
      <c r="A62" s="19"/>
      <c r="C62" s="65"/>
      <c r="D62" s="65"/>
      <c r="E62" s="39"/>
      <c r="G62" s="19"/>
      <c r="I62" s="32"/>
      <c r="J62" s="1" t="str">
        <f>IF(I62="Sim",10,IF(I62="Parcial tendendo a SIM",6,IF(I62="Parcial tendendo a NÃO",4,IF(I62="NÃO",0,""))))</f>
        <v/>
      </c>
      <c r="L62" s="19"/>
    </row>
    <row r="63" spans="1:12" ht="114.75" customHeight="1" x14ac:dyDescent="0.25">
      <c r="A63" s="19"/>
      <c r="C63" s="37" t="s">
        <v>73</v>
      </c>
      <c r="D63" s="37" t="s">
        <v>64</v>
      </c>
      <c r="E63" s="39"/>
      <c r="G63" s="19"/>
      <c r="I63" s="63" t="s">
        <v>128</v>
      </c>
      <c r="J63" s="47"/>
      <c r="L63" s="19"/>
    </row>
    <row r="64" spans="1:12" ht="20.25" customHeight="1" x14ac:dyDescent="0.25">
      <c r="A64" s="19"/>
      <c r="C64" s="37"/>
      <c r="D64" s="37"/>
      <c r="E64" s="39"/>
      <c r="G64" s="19"/>
      <c r="I64" s="32"/>
      <c r="J64" s="1" t="str">
        <f>IF(I64="Sim",10,IF(I64="Parcial tendendo a SIM",6,IF(I64="Parcial tendendo a NÃO",4,IF(I64="NÃO",0,""))))</f>
        <v/>
      </c>
      <c r="L64" s="19"/>
    </row>
    <row r="65" spans="1:12" ht="114" customHeight="1" x14ac:dyDescent="0.25">
      <c r="A65" s="19"/>
      <c r="C65" s="37"/>
      <c r="D65" s="37" t="s">
        <v>65</v>
      </c>
      <c r="E65" s="39"/>
      <c r="G65" s="19"/>
      <c r="I65" s="46" t="s">
        <v>129</v>
      </c>
      <c r="J65" s="47"/>
      <c r="L65" s="19"/>
    </row>
    <row r="66" spans="1:12" ht="20.25" customHeight="1" x14ac:dyDescent="0.25">
      <c r="A66" s="19"/>
      <c r="C66" s="37"/>
      <c r="D66" s="37"/>
      <c r="E66" s="39"/>
      <c r="G66" s="19"/>
      <c r="I66" s="32"/>
      <c r="J66" s="1" t="str">
        <f>IF(I66="Sim",10,IF(I66="Parcial tendendo a SIM",6,IF(I66="Parcial tendendo a NÃO",4,IF(I66="NÃO",0,""))))</f>
        <v/>
      </c>
      <c r="L66" s="19"/>
    </row>
    <row r="67" spans="1:12" ht="101.25" customHeight="1" x14ac:dyDescent="0.25">
      <c r="A67" s="19"/>
      <c r="C67" s="37" t="s">
        <v>69</v>
      </c>
      <c r="D67" s="37"/>
      <c r="E67" s="39"/>
      <c r="G67" s="19"/>
      <c r="I67" s="63" t="s">
        <v>118</v>
      </c>
      <c r="J67" s="64"/>
      <c r="L67" s="19"/>
    </row>
    <row r="68" spans="1:12" ht="20.25" customHeight="1" x14ac:dyDescent="0.25">
      <c r="A68" s="19"/>
      <c r="C68" s="37"/>
      <c r="D68" s="37"/>
      <c r="E68" s="39"/>
      <c r="G68" s="19"/>
      <c r="I68" s="32"/>
      <c r="J68" s="1" t="str">
        <f>IF(I68="Sim",10,IF(I68="Parcial tendendo a SIM",6,IF(I68="Parcial tendendo a NÃO",4,IF(I68="NÃO",0,""))))</f>
        <v/>
      </c>
      <c r="L68" s="19"/>
    </row>
    <row r="69" spans="1:12" ht="101.25" customHeight="1" x14ac:dyDescent="0.25">
      <c r="A69" s="19"/>
      <c r="C69" s="37"/>
      <c r="D69" s="37"/>
      <c r="E69" s="39"/>
      <c r="G69" s="19"/>
      <c r="I69" s="63" t="s">
        <v>117</v>
      </c>
      <c r="J69" s="64"/>
      <c r="L69" s="19"/>
    </row>
    <row r="70" spans="1:12" ht="20.25" customHeight="1" x14ac:dyDescent="0.25">
      <c r="A70" s="19"/>
      <c r="C70" s="37"/>
      <c r="D70" s="37"/>
      <c r="E70" s="39"/>
      <c r="G70" s="19"/>
      <c r="I70" s="32"/>
      <c r="J70" s="1" t="str">
        <f>IF(I70="Sim",10,IF(I70="Parcial tendendo a SIM",6,IF(I70="Parcial tendendo a NÃO",4,IF(I70="NÃO",0,""))))</f>
        <v/>
      </c>
      <c r="L70" s="19"/>
    </row>
    <row r="71" spans="1:12" ht="113.25" customHeight="1" x14ac:dyDescent="0.25">
      <c r="A71" s="19"/>
      <c r="C71" s="37" t="s">
        <v>103</v>
      </c>
      <c r="D71" s="37"/>
      <c r="E71" s="24"/>
      <c r="G71" s="19"/>
      <c r="I71" s="63" t="s">
        <v>130</v>
      </c>
      <c r="J71" s="47"/>
      <c r="L71" s="19"/>
    </row>
    <row r="72" spans="1:12" ht="68.25" customHeight="1" x14ac:dyDescent="0.25">
      <c r="A72" s="19"/>
      <c r="C72" s="37" t="s">
        <v>96</v>
      </c>
      <c r="D72" s="37"/>
      <c r="E72" s="24"/>
      <c r="G72" s="19"/>
      <c r="I72" s="32"/>
      <c r="J72" s="1" t="str">
        <f>IF(I72="Sim",10,IF(I72="Parcial tendendo a SIM",6,IF(I72="Parcial tendendo a NÃO",4,IF(I72="NÃO",0,""))))</f>
        <v/>
      </c>
      <c r="L72" s="19"/>
    </row>
    <row r="73" spans="1:12" ht="48.75" customHeight="1" x14ac:dyDescent="0.25">
      <c r="A73" s="19"/>
      <c r="C73" s="37" t="s">
        <v>75</v>
      </c>
      <c r="D73" s="37"/>
      <c r="E73" s="39"/>
      <c r="G73" s="19"/>
      <c r="I73" s="63" t="s">
        <v>94</v>
      </c>
      <c r="J73" s="64"/>
      <c r="L73" s="19"/>
    </row>
    <row r="74" spans="1:12" ht="22.5" customHeight="1" x14ac:dyDescent="0.25">
      <c r="A74" s="19"/>
      <c r="C74" s="37"/>
      <c r="D74" s="37"/>
      <c r="E74" s="39"/>
      <c r="G74" s="19"/>
      <c r="I74" s="32"/>
      <c r="J74" s="1" t="str">
        <f>IF(I74="Sim",7,IF(I74="Parcial tendendo a SIM",5,IF(I74="Parcial tendendo a NÃO",3,IF(I74="NÃO",0,""))))</f>
        <v/>
      </c>
      <c r="L74" s="19"/>
    </row>
    <row r="75" spans="1:12" ht="48.75" customHeight="1" x14ac:dyDescent="0.25">
      <c r="A75" s="19"/>
      <c r="C75" s="37" t="s">
        <v>76</v>
      </c>
      <c r="D75" s="37"/>
      <c r="E75" s="39"/>
      <c r="G75" s="19"/>
      <c r="I75" s="63" t="s">
        <v>93</v>
      </c>
      <c r="J75" s="64"/>
      <c r="L75" s="19"/>
    </row>
    <row r="76" spans="1:12" ht="22.5" customHeight="1" x14ac:dyDescent="0.25">
      <c r="A76" s="19"/>
      <c r="C76" s="37"/>
      <c r="D76" s="37"/>
      <c r="E76" s="39"/>
      <c r="G76" s="19"/>
      <c r="I76" s="32"/>
      <c r="J76" s="1" t="str">
        <f>IF(I76="Sim",7,IF(I76="Parcial tendendo a SIM",5,IF(I76="Parcial tendendo a NÃO",3,IF(I76="NÃO",0,""))))</f>
        <v/>
      </c>
      <c r="L76" s="19"/>
    </row>
    <row r="77" spans="1:12" ht="16.5" customHeight="1" x14ac:dyDescent="0.25">
      <c r="A77" s="19"/>
      <c r="G77" s="19"/>
      <c r="I77" s="3"/>
      <c r="J77" s="3"/>
      <c r="L77" s="19"/>
    </row>
    <row r="78" spans="1:12" ht="39" customHeight="1" x14ac:dyDescent="0.25">
      <c r="A78" s="19"/>
      <c r="C78" s="58" t="s">
        <v>97</v>
      </c>
      <c r="D78" s="58"/>
      <c r="E78" s="58"/>
      <c r="G78" s="19"/>
      <c r="I78" s="2" t="s">
        <v>98</v>
      </c>
      <c r="J78" s="16" t="e">
        <f>J46+J48+J50+J52+J54+J56+J58+J60+J62+J64+J66+J68+J70+J72+J74+J76</f>
        <v>#VALUE!</v>
      </c>
      <c r="L78" s="19"/>
    </row>
    <row r="79" spans="1:12" ht="94.5" customHeight="1" x14ac:dyDescent="0.25">
      <c r="A79" s="19"/>
      <c r="C79" s="48" t="s">
        <v>127</v>
      </c>
      <c r="D79" s="48"/>
      <c r="E79" s="48"/>
      <c r="G79" s="19"/>
      <c r="I79" s="12" t="s">
        <v>99</v>
      </c>
      <c r="J79" s="13">
        <f>16-(COUNT(J46,J48,J50,J52,J54,J56,J58,J60,J62,J64,J66,J68,J70,J72,J74,J76))</f>
        <v>16</v>
      </c>
      <c r="L79" s="19"/>
    </row>
    <row r="80" spans="1:12" ht="19.5" customHeight="1" x14ac:dyDescent="0.25">
      <c r="A80" s="19"/>
      <c r="C80" s="25"/>
      <c r="D80" s="15" t="s">
        <v>104</v>
      </c>
      <c r="E80" s="15"/>
      <c r="G80" s="19"/>
      <c r="I80" s="3"/>
      <c r="J80" s="3"/>
      <c r="L80" s="19"/>
    </row>
    <row r="81" spans="1:12" ht="19.5" customHeight="1" x14ac:dyDescent="0.25">
      <c r="A81" s="19"/>
      <c r="C81" s="25"/>
      <c r="D81" s="15" t="s">
        <v>105</v>
      </c>
      <c r="E81" s="15"/>
      <c r="G81" s="19"/>
      <c r="I81" s="3"/>
      <c r="J81" s="3"/>
      <c r="L81" s="19"/>
    </row>
    <row r="82" spans="1:12" x14ac:dyDescent="0.25">
      <c r="A82" s="19"/>
      <c r="G82" s="19"/>
      <c r="I82" s="3"/>
      <c r="J82" s="3"/>
      <c r="L82" s="19"/>
    </row>
    <row r="83" spans="1:12" x14ac:dyDescent="0.25">
      <c r="A83" s="19"/>
      <c r="B83" s="19"/>
      <c r="C83" s="19"/>
      <c r="D83" s="19"/>
      <c r="E83" s="20"/>
      <c r="F83" s="19"/>
      <c r="G83" s="19"/>
      <c r="H83" s="19"/>
      <c r="I83" s="19"/>
      <c r="J83" s="19"/>
      <c r="K83" s="19"/>
      <c r="L83" s="19"/>
    </row>
    <row r="84" spans="1:12" s="3" customFormat="1" x14ac:dyDescent="0.25">
      <c r="E84" s="4"/>
    </row>
    <row r="85" spans="1:12" s="3" customFormat="1" x14ac:dyDescent="0.25">
      <c r="E85" s="4"/>
    </row>
    <row r="86" spans="1:12" s="3" customFormat="1" x14ac:dyDescent="0.25">
      <c r="E86" s="4"/>
    </row>
    <row r="87" spans="1:12" s="3" customFormat="1" x14ac:dyDescent="0.25">
      <c r="E87" s="4"/>
    </row>
    <row r="88" spans="1:12" s="3" customFormat="1" x14ac:dyDescent="0.25">
      <c r="E88" s="4"/>
    </row>
    <row r="89" spans="1:12" s="3" customFormat="1" x14ac:dyDescent="0.25">
      <c r="E89" s="4"/>
    </row>
    <row r="90" spans="1:12" s="3" customFormat="1" x14ac:dyDescent="0.25">
      <c r="E90" s="4"/>
    </row>
    <row r="91" spans="1:12" s="3" customFormat="1" x14ac:dyDescent="0.25">
      <c r="E91" s="4"/>
    </row>
    <row r="92" spans="1:12" s="3" customFormat="1" x14ac:dyDescent="0.25">
      <c r="E92" s="4"/>
    </row>
    <row r="93" spans="1:12" s="3" customFormat="1" x14ac:dyDescent="0.25">
      <c r="E93" s="4"/>
    </row>
    <row r="94" spans="1:12" s="3" customFormat="1" x14ac:dyDescent="0.25">
      <c r="E94" s="4"/>
    </row>
    <row r="95" spans="1:12" s="3" customFormat="1" x14ac:dyDescent="0.25">
      <c r="E95" s="4"/>
    </row>
    <row r="96" spans="1:12" s="3" customFormat="1" x14ac:dyDescent="0.25">
      <c r="E96" s="4"/>
    </row>
    <row r="97" spans="5:5" s="3" customFormat="1" x14ac:dyDescent="0.25">
      <c r="E97" s="4"/>
    </row>
    <row r="98" spans="5:5" s="3" customFormat="1" x14ac:dyDescent="0.25">
      <c r="E98" s="4"/>
    </row>
    <row r="99" spans="5:5" s="3" customFormat="1" x14ac:dyDescent="0.25">
      <c r="E99" s="4"/>
    </row>
    <row r="100" spans="5:5" s="3" customFormat="1" x14ac:dyDescent="0.25">
      <c r="E100" s="4"/>
    </row>
    <row r="101" spans="5:5" s="3" customFormat="1" x14ac:dyDescent="0.25">
      <c r="E101" s="4"/>
    </row>
    <row r="102" spans="5:5" s="3" customFormat="1" x14ac:dyDescent="0.25">
      <c r="E102" s="4"/>
    </row>
    <row r="103" spans="5:5" s="3" customFormat="1" x14ac:dyDescent="0.25">
      <c r="E103" s="4"/>
    </row>
    <row r="104" spans="5:5" s="3" customFormat="1" x14ac:dyDescent="0.25">
      <c r="E104" s="4"/>
    </row>
    <row r="105" spans="5:5" s="3" customFormat="1" x14ac:dyDescent="0.25">
      <c r="E105" s="4"/>
    </row>
    <row r="106" spans="5:5" s="3" customFormat="1" x14ac:dyDescent="0.25">
      <c r="E106" s="4"/>
    </row>
    <row r="107" spans="5:5" s="3" customFormat="1" x14ac:dyDescent="0.25">
      <c r="E107" s="4"/>
    </row>
    <row r="108" spans="5:5" s="3" customFormat="1" x14ac:dyDescent="0.25">
      <c r="E108" s="4"/>
    </row>
    <row r="109" spans="5:5" s="3" customFormat="1" x14ac:dyDescent="0.25">
      <c r="E109" s="4"/>
    </row>
    <row r="110" spans="5:5" s="3" customFormat="1" x14ac:dyDescent="0.25">
      <c r="E110" s="4"/>
    </row>
    <row r="111" spans="5:5" s="3" customFormat="1" x14ac:dyDescent="0.25">
      <c r="E111" s="4"/>
    </row>
    <row r="112" spans="5:5" s="3" customFormat="1" x14ac:dyDescent="0.25">
      <c r="E112" s="4"/>
    </row>
    <row r="113" spans="5:5" s="3" customFormat="1" x14ac:dyDescent="0.25">
      <c r="E113" s="4"/>
    </row>
    <row r="114" spans="5:5" s="3" customFormat="1" x14ac:dyDescent="0.25">
      <c r="E114" s="4"/>
    </row>
    <row r="115" spans="5:5" s="3" customFormat="1" x14ac:dyDescent="0.25">
      <c r="E115" s="4"/>
    </row>
    <row r="116" spans="5:5" s="3" customFormat="1" x14ac:dyDescent="0.25">
      <c r="E116" s="4"/>
    </row>
    <row r="117" spans="5:5" s="3" customFormat="1" x14ac:dyDescent="0.25">
      <c r="E117" s="4"/>
    </row>
    <row r="118" spans="5:5" s="3" customFormat="1" x14ac:dyDescent="0.25">
      <c r="E118" s="4"/>
    </row>
    <row r="119" spans="5:5" s="3" customFormat="1" x14ac:dyDescent="0.25">
      <c r="E119" s="4"/>
    </row>
    <row r="120" spans="5:5" s="3" customFormat="1" x14ac:dyDescent="0.25">
      <c r="E120" s="4"/>
    </row>
    <row r="121" spans="5:5" s="3" customFormat="1" x14ac:dyDescent="0.25">
      <c r="E121" s="4"/>
    </row>
    <row r="122" spans="5:5" s="3" customFormat="1" x14ac:dyDescent="0.25">
      <c r="E122" s="4"/>
    </row>
    <row r="123" spans="5:5" s="3" customFormat="1" x14ac:dyDescent="0.25">
      <c r="E123" s="4"/>
    </row>
    <row r="124" spans="5:5" s="3" customFormat="1" x14ac:dyDescent="0.25">
      <c r="E124" s="4"/>
    </row>
    <row r="125" spans="5:5" s="3" customFormat="1" x14ac:dyDescent="0.25">
      <c r="E125" s="4"/>
    </row>
    <row r="126" spans="5:5" s="3" customFormat="1" x14ac:dyDescent="0.25">
      <c r="E126" s="4"/>
    </row>
    <row r="127" spans="5:5" s="3" customFormat="1" x14ac:dyDescent="0.25">
      <c r="E127" s="4"/>
    </row>
    <row r="128" spans="5:5" s="3" customFormat="1" x14ac:dyDescent="0.25">
      <c r="E128" s="4"/>
    </row>
    <row r="129" spans="5:5" s="3" customFormat="1" x14ac:dyDescent="0.25">
      <c r="E129" s="4"/>
    </row>
    <row r="130" spans="5:5" s="3" customFormat="1" x14ac:dyDescent="0.25">
      <c r="E130" s="4"/>
    </row>
    <row r="131" spans="5:5" s="3" customFormat="1" x14ac:dyDescent="0.25">
      <c r="E131" s="4"/>
    </row>
    <row r="132" spans="5:5" s="3" customFormat="1" x14ac:dyDescent="0.25">
      <c r="E132" s="4"/>
    </row>
    <row r="133" spans="5:5" s="3" customFormat="1" x14ac:dyDescent="0.25">
      <c r="E133" s="4"/>
    </row>
    <row r="134" spans="5:5" s="3" customFormat="1" x14ac:dyDescent="0.25">
      <c r="E134" s="4"/>
    </row>
    <row r="135" spans="5:5" s="3" customFormat="1" x14ac:dyDescent="0.25">
      <c r="E135" s="4"/>
    </row>
    <row r="136" spans="5:5" s="3" customFormat="1" x14ac:dyDescent="0.25">
      <c r="E136" s="4"/>
    </row>
    <row r="137" spans="5:5" s="3" customFormat="1" x14ac:dyDescent="0.25">
      <c r="E137" s="4"/>
    </row>
    <row r="138" spans="5:5" s="3" customFormat="1" x14ac:dyDescent="0.25">
      <c r="E138" s="4"/>
    </row>
    <row r="139" spans="5:5" s="3" customFormat="1" x14ac:dyDescent="0.25">
      <c r="E139" s="4"/>
    </row>
    <row r="140" spans="5:5" s="3" customFormat="1" x14ac:dyDescent="0.25">
      <c r="E140" s="4"/>
    </row>
    <row r="141" spans="5:5" s="3" customFormat="1" x14ac:dyDescent="0.25">
      <c r="E141" s="4"/>
    </row>
    <row r="142" spans="5:5" s="3" customFormat="1" x14ac:dyDescent="0.25">
      <c r="E142" s="4"/>
    </row>
    <row r="143" spans="5:5" s="3" customFormat="1" x14ac:dyDescent="0.25">
      <c r="E143" s="4"/>
    </row>
    <row r="144" spans="5:5" s="3" customFormat="1" x14ac:dyDescent="0.25">
      <c r="E144" s="4"/>
    </row>
    <row r="145" spans="5:5" s="3" customFormat="1" x14ac:dyDescent="0.25">
      <c r="E145" s="4"/>
    </row>
    <row r="146" spans="5:5" s="3" customFormat="1" x14ac:dyDescent="0.25">
      <c r="E146" s="4"/>
    </row>
    <row r="147" spans="5:5" s="3" customFormat="1" x14ac:dyDescent="0.25">
      <c r="E147" s="4"/>
    </row>
    <row r="148" spans="5:5" s="3" customFormat="1" x14ac:dyDescent="0.25">
      <c r="E148" s="4"/>
    </row>
    <row r="149" spans="5:5" s="3" customFormat="1" x14ac:dyDescent="0.25">
      <c r="E149" s="4"/>
    </row>
    <row r="150" spans="5:5" s="3" customFormat="1" x14ac:dyDescent="0.25">
      <c r="E150" s="4"/>
    </row>
    <row r="151" spans="5:5" s="3" customFormat="1" x14ac:dyDescent="0.25">
      <c r="E151" s="4"/>
    </row>
    <row r="152" spans="5:5" s="3" customFormat="1" x14ac:dyDescent="0.25">
      <c r="E152" s="4"/>
    </row>
    <row r="153" spans="5:5" s="3" customFormat="1" x14ac:dyDescent="0.25">
      <c r="E153" s="4"/>
    </row>
    <row r="154" spans="5:5" s="3" customFormat="1" x14ac:dyDescent="0.25">
      <c r="E154" s="4"/>
    </row>
    <row r="155" spans="5:5" s="3" customFormat="1" x14ac:dyDescent="0.25">
      <c r="E155" s="4"/>
    </row>
    <row r="156" spans="5:5" s="3" customFormat="1" x14ac:dyDescent="0.25">
      <c r="E156" s="4"/>
    </row>
    <row r="157" spans="5:5" s="3" customFormat="1" x14ac:dyDescent="0.25">
      <c r="E157" s="4"/>
    </row>
    <row r="158" spans="5:5" s="3" customFormat="1" x14ac:dyDescent="0.25">
      <c r="E158" s="4"/>
    </row>
    <row r="159" spans="5:5" s="3" customFormat="1" x14ac:dyDescent="0.25">
      <c r="E159" s="4"/>
    </row>
    <row r="160" spans="5:5" s="3" customFormat="1" x14ac:dyDescent="0.25">
      <c r="E160" s="4"/>
    </row>
    <row r="161" spans="5:5" s="3" customFormat="1" x14ac:dyDescent="0.25">
      <c r="E161" s="4"/>
    </row>
    <row r="162" spans="5:5" s="3" customFormat="1" x14ac:dyDescent="0.25">
      <c r="E162" s="4"/>
    </row>
    <row r="163" spans="5:5" s="3" customFormat="1" x14ac:dyDescent="0.25">
      <c r="E163" s="4"/>
    </row>
    <row r="164" spans="5:5" s="3" customFormat="1" x14ac:dyDescent="0.25">
      <c r="E164" s="4"/>
    </row>
    <row r="165" spans="5:5" s="3" customFormat="1" x14ac:dyDescent="0.25">
      <c r="E165" s="4"/>
    </row>
    <row r="166" spans="5:5" s="3" customFormat="1" x14ac:dyDescent="0.25">
      <c r="E166" s="4"/>
    </row>
    <row r="167" spans="5:5" s="3" customFormat="1" x14ac:dyDescent="0.25">
      <c r="E167" s="4"/>
    </row>
    <row r="168" spans="5:5" s="3" customFormat="1" x14ac:dyDescent="0.25">
      <c r="E168" s="4"/>
    </row>
    <row r="169" spans="5:5" s="3" customFormat="1" x14ac:dyDescent="0.25">
      <c r="E169" s="4"/>
    </row>
    <row r="170" spans="5:5" s="3" customFormat="1" x14ac:dyDescent="0.25">
      <c r="E170" s="4"/>
    </row>
    <row r="171" spans="5:5" s="3" customFormat="1" x14ac:dyDescent="0.25">
      <c r="E171" s="4"/>
    </row>
    <row r="172" spans="5:5" s="3" customFormat="1" x14ac:dyDescent="0.25">
      <c r="E172" s="4"/>
    </row>
    <row r="173" spans="5:5" s="3" customFormat="1" x14ac:dyDescent="0.25">
      <c r="E173" s="4"/>
    </row>
    <row r="174" spans="5:5" s="3" customFormat="1" x14ac:dyDescent="0.25">
      <c r="E174" s="4"/>
    </row>
    <row r="175" spans="5:5" s="3" customFormat="1" x14ac:dyDescent="0.25">
      <c r="E175" s="4"/>
    </row>
    <row r="176" spans="5:5" s="3" customFormat="1" x14ac:dyDescent="0.25">
      <c r="E176" s="4"/>
    </row>
    <row r="177" spans="5:5" s="3" customFormat="1" x14ac:dyDescent="0.25">
      <c r="E177" s="4"/>
    </row>
    <row r="178" spans="5:5" s="3" customFormat="1" x14ac:dyDescent="0.25">
      <c r="E178" s="4"/>
    </row>
    <row r="179" spans="5:5" s="3" customFormat="1" x14ac:dyDescent="0.25">
      <c r="E179" s="4"/>
    </row>
    <row r="180" spans="5:5" s="3" customFormat="1" x14ac:dyDescent="0.25">
      <c r="E180" s="4"/>
    </row>
    <row r="181" spans="5:5" s="3" customFormat="1" x14ac:dyDescent="0.25">
      <c r="E181" s="4"/>
    </row>
    <row r="182" spans="5:5" s="3" customFormat="1" x14ac:dyDescent="0.25">
      <c r="E182" s="4"/>
    </row>
    <row r="183" spans="5:5" s="3" customFormat="1" x14ac:dyDescent="0.25">
      <c r="E183" s="4"/>
    </row>
    <row r="184" spans="5:5" s="3" customFormat="1" x14ac:dyDescent="0.25">
      <c r="E184" s="4"/>
    </row>
    <row r="185" spans="5:5" s="3" customFormat="1" x14ac:dyDescent="0.25">
      <c r="E185" s="4"/>
    </row>
    <row r="186" spans="5:5" s="3" customFormat="1" x14ac:dyDescent="0.25">
      <c r="E186" s="4"/>
    </row>
    <row r="187" spans="5:5" s="3" customFormat="1" x14ac:dyDescent="0.25">
      <c r="E187" s="4"/>
    </row>
    <row r="188" spans="5:5" s="3" customFormat="1" x14ac:dyDescent="0.25">
      <c r="E188" s="4"/>
    </row>
    <row r="189" spans="5:5" s="3" customFormat="1" x14ac:dyDescent="0.25">
      <c r="E189" s="4"/>
    </row>
    <row r="190" spans="5:5" s="3" customFormat="1" x14ac:dyDescent="0.25">
      <c r="E190" s="4"/>
    </row>
    <row r="191" spans="5:5" s="3" customFormat="1" x14ac:dyDescent="0.25">
      <c r="E191" s="4"/>
    </row>
    <row r="192" spans="5:5" s="3" customFormat="1" x14ac:dyDescent="0.25">
      <c r="E192" s="4"/>
    </row>
    <row r="193" spans="5:5" s="3" customFormat="1" x14ac:dyDescent="0.25">
      <c r="E193" s="4"/>
    </row>
    <row r="194" spans="5:5" s="3" customFormat="1" x14ac:dyDescent="0.25">
      <c r="E194" s="4"/>
    </row>
    <row r="195" spans="5:5" s="3" customFormat="1" x14ac:dyDescent="0.25">
      <c r="E195" s="4"/>
    </row>
    <row r="196" spans="5:5" s="3" customFormat="1" x14ac:dyDescent="0.25">
      <c r="E196" s="4"/>
    </row>
    <row r="197" spans="5:5" s="3" customFormat="1" x14ac:dyDescent="0.25">
      <c r="E197" s="4"/>
    </row>
    <row r="198" spans="5:5" s="3" customFormat="1" x14ac:dyDescent="0.25">
      <c r="E198" s="4"/>
    </row>
    <row r="199" spans="5:5" s="3" customFormat="1" x14ac:dyDescent="0.25">
      <c r="E199" s="4"/>
    </row>
    <row r="200" spans="5:5" s="3" customFormat="1" x14ac:dyDescent="0.25">
      <c r="E200" s="4"/>
    </row>
    <row r="201" spans="5:5" s="3" customFormat="1" x14ac:dyDescent="0.25">
      <c r="E201" s="4"/>
    </row>
    <row r="202" spans="5:5" s="3" customFormat="1" x14ac:dyDescent="0.25">
      <c r="E202" s="4"/>
    </row>
    <row r="203" spans="5:5" s="3" customFormat="1" x14ac:dyDescent="0.25">
      <c r="E203" s="4"/>
    </row>
    <row r="204" spans="5:5" s="3" customFormat="1" x14ac:dyDescent="0.25">
      <c r="E204" s="4"/>
    </row>
    <row r="205" spans="5:5" s="3" customFormat="1" x14ac:dyDescent="0.25">
      <c r="E205" s="4"/>
    </row>
    <row r="206" spans="5:5" s="3" customFormat="1" x14ac:dyDescent="0.25">
      <c r="E206" s="4"/>
    </row>
    <row r="207" spans="5:5" s="3" customFormat="1" x14ac:dyDescent="0.25">
      <c r="E207" s="4"/>
    </row>
    <row r="208" spans="5:5" s="3" customFormat="1" x14ac:dyDescent="0.25">
      <c r="E208" s="4"/>
    </row>
    <row r="209" spans="5:5" s="3" customFormat="1" x14ac:dyDescent="0.25">
      <c r="E209" s="4"/>
    </row>
    <row r="210" spans="5:5" s="3" customFormat="1" x14ac:dyDescent="0.25">
      <c r="E210" s="4"/>
    </row>
    <row r="211" spans="5:5" s="3" customFormat="1" x14ac:dyDescent="0.25">
      <c r="E211" s="4"/>
    </row>
    <row r="212" spans="5:5" s="3" customFormat="1" x14ac:dyDescent="0.25">
      <c r="E212" s="4"/>
    </row>
    <row r="213" spans="5:5" s="3" customFormat="1" x14ac:dyDescent="0.25">
      <c r="E213" s="4"/>
    </row>
    <row r="214" spans="5:5" s="3" customFormat="1" x14ac:dyDescent="0.25">
      <c r="E214" s="4"/>
    </row>
    <row r="215" spans="5:5" s="3" customFormat="1" x14ac:dyDescent="0.25">
      <c r="E215" s="4"/>
    </row>
    <row r="216" spans="5:5" s="3" customFormat="1" x14ac:dyDescent="0.25">
      <c r="E216" s="4"/>
    </row>
    <row r="217" spans="5:5" s="3" customFormat="1" x14ac:dyDescent="0.25">
      <c r="E217" s="4"/>
    </row>
    <row r="218" spans="5:5" s="3" customFormat="1" x14ac:dyDescent="0.25">
      <c r="E218" s="4"/>
    </row>
    <row r="219" spans="5:5" s="3" customFormat="1" x14ac:dyDescent="0.25">
      <c r="E219" s="4"/>
    </row>
    <row r="220" spans="5:5" s="3" customFormat="1" x14ac:dyDescent="0.25">
      <c r="E220" s="4"/>
    </row>
    <row r="221" spans="5:5" s="3" customFormat="1" x14ac:dyDescent="0.25">
      <c r="E221" s="4"/>
    </row>
    <row r="222" spans="5:5" s="3" customFormat="1" x14ac:dyDescent="0.25">
      <c r="E222" s="4"/>
    </row>
    <row r="223" spans="5:5" s="3" customFormat="1" x14ac:dyDescent="0.25">
      <c r="E223" s="4"/>
    </row>
    <row r="224" spans="5:5" s="3" customFormat="1" x14ac:dyDescent="0.25">
      <c r="E224" s="4"/>
    </row>
    <row r="225" spans="5:5" s="3" customFormat="1" x14ac:dyDescent="0.25">
      <c r="E225" s="4"/>
    </row>
    <row r="226" spans="5:5" s="3" customFormat="1" x14ac:dyDescent="0.25">
      <c r="E226" s="4"/>
    </row>
    <row r="227" spans="5:5" s="3" customFormat="1" x14ac:dyDescent="0.25">
      <c r="E227" s="4"/>
    </row>
    <row r="228" spans="5:5" s="3" customFormat="1" x14ac:dyDescent="0.25">
      <c r="E228" s="4"/>
    </row>
    <row r="229" spans="5:5" s="3" customFormat="1" x14ac:dyDescent="0.25">
      <c r="E229" s="4"/>
    </row>
    <row r="230" spans="5:5" s="3" customFormat="1" x14ac:dyDescent="0.25">
      <c r="E230" s="4"/>
    </row>
    <row r="231" spans="5:5" s="3" customFormat="1" x14ac:dyDescent="0.25">
      <c r="E231" s="4"/>
    </row>
    <row r="232" spans="5:5" s="3" customFormat="1" x14ac:dyDescent="0.25">
      <c r="E232" s="4"/>
    </row>
    <row r="233" spans="5:5" s="3" customFormat="1" x14ac:dyDescent="0.25">
      <c r="E233" s="4"/>
    </row>
    <row r="234" spans="5:5" s="3" customFormat="1" x14ac:dyDescent="0.25">
      <c r="E234" s="4"/>
    </row>
    <row r="235" spans="5:5" s="3" customFormat="1" x14ac:dyDescent="0.25">
      <c r="E235" s="4"/>
    </row>
    <row r="236" spans="5:5" s="3" customFormat="1" x14ac:dyDescent="0.25">
      <c r="E236" s="4"/>
    </row>
    <row r="237" spans="5:5" s="3" customFormat="1" x14ac:dyDescent="0.25">
      <c r="E237" s="4"/>
    </row>
    <row r="238" spans="5:5" s="3" customFormat="1" x14ac:dyDescent="0.25">
      <c r="E238" s="4"/>
    </row>
    <row r="239" spans="5:5" s="3" customFormat="1" x14ac:dyDescent="0.25">
      <c r="E239" s="4"/>
    </row>
    <row r="240" spans="5:5" s="3" customFormat="1" x14ac:dyDescent="0.25">
      <c r="E240" s="4"/>
    </row>
    <row r="241" spans="5:5" s="3" customFormat="1" x14ac:dyDescent="0.25">
      <c r="E241" s="4"/>
    </row>
    <row r="242" spans="5:5" s="3" customFormat="1" x14ac:dyDescent="0.25">
      <c r="E242" s="4"/>
    </row>
    <row r="243" spans="5:5" s="3" customFormat="1" x14ac:dyDescent="0.25">
      <c r="E243" s="4"/>
    </row>
    <row r="244" spans="5:5" s="3" customFormat="1" x14ac:dyDescent="0.25">
      <c r="E244" s="4"/>
    </row>
    <row r="245" spans="5:5" s="3" customFormat="1" x14ac:dyDescent="0.25">
      <c r="E245" s="4"/>
    </row>
    <row r="246" spans="5:5" s="3" customFormat="1" x14ac:dyDescent="0.25">
      <c r="E246" s="4"/>
    </row>
    <row r="247" spans="5:5" s="3" customFormat="1" x14ac:dyDescent="0.25">
      <c r="E247" s="4"/>
    </row>
    <row r="248" spans="5:5" s="3" customFormat="1" x14ac:dyDescent="0.25">
      <c r="E248" s="4"/>
    </row>
    <row r="249" spans="5:5" s="3" customFormat="1" x14ac:dyDescent="0.25">
      <c r="E249" s="4"/>
    </row>
    <row r="250" spans="5:5" s="3" customFormat="1" x14ac:dyDescent="0.25">
      <c r="E250" s="4"/>
    </row>
    <row r="251" spans="5:5" s="3" customFormat="1" x14ac:dyDescent="0.25">
      <c r="E251" s="4"/>
    </row>
    <row r="252" spans="5:5" s="3" customFormat="1" x14ac:dyDescent="0.25">
      <c r="E252" s="4"/>
    </row>
    <row r="253" spans="5:5" s="3" customFormat="1" x14ac:dyDescent="0.25">
      <c r="E253" s="4"/>
    </row>
    <row r="254" spans="5:5" s="3" customFormat="1" x14ac:dyDescent="0.25">
      <c r="E254" s="4"/>
    </row>
    <row r="255" spans="5:5" s="3" customFormat="1" x14ac:dyDescent="0.25">
      <c r="E255" s="4"/>
    </row>
    <row r="256" spans="5:5" s="3" customFormat="1" x14ac:dyDescent="0.25">
      <c r="E256" s="4"/>
    </row>
    <row r="257" spans="5:5" s="3" customFormat="1" x14ac:dyDescent="0.25">
      <c r="E257" s="4"/>
    </row>
    <row r="258" spans="5:5" s="3" customFormat="1" x14ac:dyDescent="0.25">
      <c r="E258" s="4"/>
    </row>
    <row r="259" spans="5:5" s="3" customFormat="1" x14ac:dyDescent="0.25">
      <c r="E259" s="4"/>
    </row>
    <row r="260" spans="5:5" s="3" customFormat="1" x14ac:dyDescent="0.25">
      <c r="E260" s="4"/>
    </row>
    <row r="261" spans="5:5" s="3" customFormat="1" x14ac:dyDescent="0.25">
      <c r="E261" s="4"/>
    </row>
    <row r="262" spans="5:5" s="3" customFormat="1" x14ac:dyDescent="0.25">
      <c r="E262" s="4"/>
    </row>
    <row r="263" spans="5:5" s="3" customFormat="1" x14ac:dyDescent="0.25">
      <c r="E263" s="4"/>
    </row>
    <row r="264" spans="5:5" s="3" customFormat="1" x14ac:dyDescent="0.25">
      <c r="E264" s="4"/>
    </row>
    <row r="265" spans="5:5" s="3" customFormat="1" x14ac:dyDescent="0.25">
      <c r="E265" s="4"/>
    </row>
    <row r="266" spans="5:5" s="3" customFormat="1" x14ac:dyDescent="0.25">
      <c r="E266" s="4"/>
    </row>
    <row r="267" spans="5:5" s="3" customFormat="1" x14ac:dyDescent="0.25">
      <c r="E267" s="4"/>
    </row>
    <row r="268" spans="5:5" s="3" customFormat="1" x14ac:dyDescent="0.25">
      <c r="E268" s="4"/>
    </row>
    <row r="269" spans="5:5" s="3" customFormat="1" x14ac:dyDescent="0.25">
      <c r="E269" s="4"/>
    </row>
    <row r="270" spans="5:5" s="3" customFormat="1" x14ac:dyDescent="0.25">
      <c r="E270" s="4"/>
    </row>
    <row r="271" spans="5:5" s="3" customFormat="1" x14ac:dyDescent="0.25">
      <c r="E271" s="4"/>
    </row>
    <row r="272" spans="5:5" s="3" customFormat="1" x14ac:dyDescent="0.25">
      <c r="E272" s="4"/>
    </row>
    <row r="273" spans="5:5" s="3" customFormat="1" x14ac:dyDescent="0.25">
      <c r="E273" s="4"/>
    </row>
    <row r="274" spans="5:5" s="3" customFormat="1" x14ac:dyDescent="0.25">
      <c r="E274" s="4"/>
    </row>
    <row r="275" spans="5:5" s="3" customFormat="1" x14ac:dyDescent="0.25">
      <c r="E275" s="4"/>
    </row>
    <row r="276" spans="5:5" s="3" customFormat="1" x14ac:dyDescent="0.25">
      <c r="E276" s="4"/>
    </row>
    <row r="277" spans="5:5" s="3" customFormat="1" x14ac:dyDescent="0.25">
      <c r="E277" s="4"/>
    </row>
    <row r="278" spans="5:5" s="3" customFormat="1" x14ac:dyDescent="0.25">
      <c r="E278" s="4"/>
    </row>
    <row r="279" spans="5:5" s="3" customFormat="1" x14ac:dyDescent="0.25">
      <c r="E279" s="4"/>
    </row>
    <row r="280" spans="5:5" s="3" customFormat="1" x14ac:dyDescent="0.25">
      <c r="E280" s="4"/>
    </row>
    <row r="281" spans="5:5" s="3" customFormat="1" x14ac:dyDescent="0.25">
      <c r="E281" s="4"/>
    </row>
    <row r="282" spans="5:5" s="3" customFormat="1" x14ac:dyDescent="0.25">
      <c r="E282" s="4"/>
    </row>
    <row r="283" spans="5:5" s="3" customFormat="1" x14ac:dyDescent="0.25">
      <c r="E283" s="4"/>
    </row>
    <row r="284" spans="5:5" s="3" customFormat="1" x14ac:dyDescent="0.25">
      <c r="E284" s="4"/>
    </row>
    <row r="285" spans="5:5" s="3" customFormat="1" x14ac:dyDescent="0.25">
      <c r="E285" s="4"/>
    </row>
    <row r="286" spans="5:5" s="3" customFormat="1" x14ac:dyDescent="0.25">
      <c r="E286" s="4"/>
    </row>
    <row r="287" spans="5:5" s="3" customFormat="1" x14ac:dyDescent="0.25">
      <c r="E287" s="4"/>
    </row>
    <row r="288" spans="5:5" s="3" customFormat="1" x14ac:dyDescent="0.25">
      <c r="E288" s="4"/>
    </row>
  </sheetData>
  <sheetProtection algorithmName="SHA-512" hashValue="WG6JKNAh1hITOqhJnHBEjyUDiXPhKUi6WnBP+KaPMF08a2PkdFq8QPPApVs2P8KLjChn1vo1jjHXn6SlKoTndw==" saltValue="Eh6KyrxcIyOy+74DsqOaLg==" spinCount="100000" sheet="1" objects="1" scenarios="1"/>
  <mergeCells count="75">
    <mergeCell ref="I3:J6"/>
    <mergeCell ref="I18:J18"/>
    <mergeCell ref="C9:E9"/>
    <mergeCell ref="D10:E10"/>
    <mergeCell ref="C18:E18"/>
    <mergeCell ref="D12:E12"/>
    <mergeCell ref="D14:E14"/>
    <mergeCell ref="C17:E17"/>
    <mergeCell ref="D11:E11"/>
    <mergeCell ref="D15:E15"/>
    <mergeCell ref="I7:J7"/>
    <mergeCell ref="I9:J13"/>
    <mergeCell ref="I75:J75"/>
    <mergeCell ref="C61:D62"/>
    <mergeCell ref="E61:E62"/>
    <mergeCell ref="E75:E76"/>
    <mergeCell ref="C67:D70"/>
    <mergeCell ref="E67:E70"/>
    <mergeCell ref="C73:D74"/>
    <mergeCell ref="E73:E74"/>
    <mergeCell ref="I67:J67"/>
    <mergeCell ref="I73:J73"/>
    <mergeCell ref="I69:J69"/>
    <mergeCell ref="I71:J71"/>
    <mergeCell ref="I63:J63"/>
    <mergeCell ref="I65:J65"/>
    <mergeCell ref="C72:D72"/>
    <mergeCell ref="I61:J61"/>
    <mergeCell ref="C78:E78"/>
    <mergeCell ref="C7:E7"/>
    <mergeCell ref="D13:E13"/>
    <mergeCell ref="C19:E19"/>
    <mergeCell ref="C20:D20"/>
    <mergeCell ref="C23:D23"/>
    <mergeCell ref="C21:D21"/>
    <mergeCell ref="C22:D22"/>
    <mergeCell ref="E63:E64"/>
    <mergeCell ref="E65:E66"/>
    <mergeCell ref="C53:D54"/>
    <mergeCell ref="C55:D56"/>
    <mergeCell ref="C57:D60"/>
    <mergeCell ref="E53:E54"/>
    <mergeCell ref="D65:D66"/>
    <mergeCell ref="C75:D76"/>
    <mergeCell ref="C79:E79"/>
    <mergeCell ref="I42:I44"/>
    <mergeCell ref="J42:J44"/>
    <mergeCell ref="C63:C66"/>
    <mergeCell ref="C24:D24"/>
    <mergeCell ref="C25:D25"/>
    <mergeCell ref="C26:D26"/>
    <mergeCell ref="C27:C29"/>
    <mergeCell ref="C30:C32"/>
    <mergeCell ref="C33:C36"/>
    <mergeCell ref="C37:C40"/>
    <mergeCell ref="C41:C44"/>
    <mergeCell ref="C71:D71"/>
    <mergeCell ref="D63:D64"/>
    <mergeCell ref="I49:J49"/>
    <mergeCell ref="I51:J51"/>
    <mergeCell ref="E55:E56"/>
    <mergeCell ref="E57:E60"/>
    <mergeCell ref="I20:J41"/>
    <mergeCell ref="I45:J45"/>
    <mergeCell ref="I47:J47"/>
    <mergeCell ref="I53:J53"/>
    <mergeCell ref="I55:J55"/>
    <mergeCell ref="I57:J57"/>
    <mergeCell ref="I59:J59"/>
    <mergeCell ref="C45:D46"/>
    <mergeCell ref="E45:E46"/>
    <mergeCell ref="C47:D48"/>
    <mergeCell ref="E47:E48"/>
    <mergeCell ref="C49:D52"/>
    <mergeCell ref="E49:E52"/>
  </mergeCells>
  <conditionalFormatting sqref="J79">
    <cfRule type="cellIs" dxfId="3" priority="6" operator="between">
      <formula>1</formula>
      <formula>16</formula>
    </cfRule>
  </conditionalFormatting>
  <conditionalFormatting sqref="I79:J79">
    <cfRule type="expression" dxfId="2" priority="3">
      <formula>$J$79&gt;=1</formula>
    </cfRule>
    <cfRule type="expression" dxfId="1" priority="4">
      <formula>$J$79&gt;=1</formula>
    </cfRule>
    <cfRule type="cellIs" dxfId="0" priority="5" operator="between">
      <formula>1</formula>
      <formula>16</formula>
    </cfRule>
  </conditionalFormatting>
  <dataValidations count="1">
    <dataValidation type="textLength" operator="lessThanOrEqual" allowBlank="1" showInputMessage="1" showErrorMessage="1" sqref="E49:E52">
      <formula1>100</formula1>
    </dataValidation>
  </dataValidations>
  <pageMargins left="0.78740157480314965" right="0.78740157480314965" top="0.78740157480314965" bottom="0.78740157480314965" header="0.31496062992125984" footer="0.31496062992125984"/>
  <pageSetup paperSize="9" scale="67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381000</xdr:colOff>
                    <xdr:row>9</xdr:row>
                    <xdr:rowOff>19050</xdr:rowOff>
                  </from>
                  <to>
                    <xdr:col>2</xdr:col>
                    <xdr:colOff>762000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2</xdr:col>
                    <xdr:colOff>381000</xdr:colOff>
                    <xdr:row>10</xdr:row>
                    <xdr:rowOff>19050</xdr:rowOff>
                  </from>
                  <to>
                    <xdr:col>2</xdr:col>
                    <xdr:colOff>762000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2</xdr:col>
                    <xdr:colOff>381000</xdr:colOff>
                    <xdr:row>11</xdr:row>
                    <xdr:rowOff>19050</xdr:rowOff>
                  </from>
                  <to>
                    <xdr:col>2</xdr:col>
                    <xdr:colOff>762000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</xdr:col>
                    <xdr:colOff>381000</xdr:colOff>
                    <xdr:row>12</xdr:row>
                    <xdr:rowOff>19050</xdr:rowOff>
                  </from>
                  <to>
                    <xdr:col>2</xdr:col>
                    <xdr:colOff>762000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2</xdr:col>
                    <xdr:colOff>381000</xdr:colOff>
                    <xdr:row>13</xdr:row>
                    <xdr:rowOff>19050</xdr:rowOff>
                  </from>
                  <to>
                    <xdr:col>2</xdr:col>
                    <xdr:colOff>762000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2</xdr:col>
                    <xdr:colOff>333375</xdr:colOff>
                    <xdr:row>79</xdr:row>
                    <xdr:rowOff>219075</xdr:rowOff>
                  </from>
                  <to>
                    <xdr:col>2</xdr:col>
                    <xdr:colOff>714375</xdr:colOff>
                    <xdr:row>80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2</xdr:col>
                    <xdr:colOff>333375</xdr:colOff>
                    <xdr:row>79</xdr:row>
                    <xdr:rowOff>19050</xdr:rowOff>
                  </from>
                  <to>
                    <xdr:col>2</xdr:col>
                    <xdr:colOff>714375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Check Box 45">
              <controlPr defaultSize="0" autoFill="0" autoLine="0" autoPict="0">
                <anchor moveWithCells="1">
                  <from>
                    <xdr:col>2</xdr:col>
                    <xdr:colOff>381000</xdr:colOff>
                    <xdr:row>14</xdr:row>
                    <xdr:rowOff>123825</xdr:rowOff>
                  </from>
                  <to>
                    <xdr:col>2</xdr:col>
                    <xdr:colOff>600075</xdr:colOff>
                    <xdr:row>14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Apoio!$E$6:$E$15</xm:f>
          </x14:formula1>
          <xm:sqref>E24</xm:sqref>
        </x14:dataValidation>
        <x14:dataValidation type="list" allowBlank="1" showInputMessage="1" showErrorMessage="1">
          <x14:formula1>
            <xm:f>Apoio!$I$6:$I$7</xm:f>
          </x14:formula1>
          <xm:sqref>E47:E48</xm:sqref>
        </x14:dataValidation>
        <x14:dataValidation type="list" allowBlank="1" showInputMessage="1" showErrorMessage="1">
          <x14:formula1>
            <xm:f>Apoio!$A$6:$A$7</xm:f>
          </x14:formula1>
          <xm:sqref>E25</xm:sqref>
        </x14:dataValidation>
        <x14:dataValidation type="list" allowBlank="1" showInputMessage="1" showErrorMessage="1">
          <x14:formula1>
            <xm:f>Apoio!$K$6:$K$7</xm:f>
          </x14:formula1>
          <xm:sqref>I52</xm:sqref>
        </x14:dataValidation>
        <x14:dataValidation type="list" allowBlank="1" showInputMessage="1" showErrorMessage="1">
          <x14:formula1>
            <xm:f>Apoio!$M$6:$M$9</xm:f>
          </x14:formula1>
          <xm:sqref>I76</xm:sqref>
        </x14:dataValidation>
        <x14:dataValidation type="list" allowBlank="1" showInputMessage="1" showErrorMessage="1">
          <x14:formula1>
            <xm:f>Apoio!$C$6:$C$46</xm:f>
          </x14:formula1>
          <xm:sqref>E44</xm:sqref>
        </x14:dataValidation>
        <x14:dataValidation type="list" allowBlank="1" showInputMessage="1" showErrorMessage="1">
          <x14:formula1>
            <xm:f>Apoio!$C$6:$C$46</xm:f>
          </x14:formula1>
          <xm:sqref>E26 E36 E40</xm:sqref>
        </x14:dataValidation>
        <x14:dataValidation type="list" allowBlank="1" showInputMessage="1" showErrorMessage="1">
          <x14:formula1>
            <xm:f>Apoio!$G$6:$G$12</xm:f>
          </x14:formula1>
          <xm:sqref>E45:E46</xm:sqref>
        </x14:dataValidation>
        <x14:dataValidation type="list" allowBlank="1" showInputMessage="1" showErrorMessage="1">
          <x14:formula1>
            <xm:f>Apoio!$K$6:$K$7</xm:f>
          </x14:formula1>
          <xm:sqref>I46 I48 I50</xm:sqref>
        </x14:dataValidation>
        <x14:dataValidation type="list" allowBlank="1" showInputMessage="1" showErrorMessage="1">
          <x14:formula1>
            <xm:f>Apoio!$M$6:$M$9</xm:f>
          </x14:formula1>
          <xm:sqref>I54 I56 I58 I60 I62 I64 I66 I68 I70 I72 I74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002"/>
  <sheetViews>
    <sheetView workbookViewId="0">
      <selection activeCell="C3" sqref="C3"/>
    </sheetView>
  </sheetViews>
  <sheetFormatPr defaultColWidth="14.42578125" defaultRowHeight="15" customHeight="1" x14ac:dyDescent="0.25"/>
  <cols>
    <col min="1" max="1" width="19.28515625" style="34" customWidth="1"/>
    <col min="2" max="2" width="8.7109375" style="34" customWidth="1"/>
    <col min="3" max="3" width="46.7109375" style="34" customWidth="1"/>
    <col min="4" max="4" width="8.7109375" style="34" customWidth="1"/>
    <col min="5" max="5" width="20.5703125" style="34" customWidth="1"/>
    <col min="6" max="6" width="8.7109375" style="34" customWidth="1"/>
    <col min="7" max="7" width="24.42578125" style="34" customWidth="1"/>
    <col min="8" max="8" width="8.7109375" style="34" customWidth="1"/>
    <col min="9" max="9" width="39.85546875" style="34" customWidth="1"/>
    <col min="10" max="10" width="8.7109375" style="34" customWidth="1"/>
    <col min="11" max="11" width="12.28515625" style="34" customWidth="1"/>
    <col min="12" max="12" width="8.7109375" style="34" customWidth="1"/>
    <col min="13" max="13" width="24.140625" style="34" customWidth="1"/>
    <col min="14" max="26" width="8.7109375" style="34" customWidth="1"/>
    <col min="27" max="16384" width="14.42578125" style="34"/>
  </cols>
  <sheetData>
    <row r="5" spans="1:13" x14ac:dyDescent="0.25">
      <c r="A5" s="33" t="s">
        <v>71</v>
      </c>
      <c r="C5" s="33" t="s">
        <v>70</v>
      </c>
      <c r="E5" s="33" t="s">
        <v>20</v>
      </c>
      <c r="G5" s="33" t="s">
        <v>21</v>
      </c>
      <c r="I5" s="33" t="s">
        <v>29</v>
      </c>
      <c r="K5" s="33" t="s">
        <v>80</v>
      </c>
      <c r="M5" s="33" t="s">
        <v>84</v>
      </c>
    </row>
    <row r="6" spans="1:13" x14ac:dyDescent="0.25">
      <c r="A6" s="35" t="s">
        <v>30</v>
      </c>
      <c r="C6" s="35" t="s">
        <v>48</v>
      </c>
      <c r="E6" s="35" t="s">
        <v>10</v>
      </c>
      <c r="G6" s="35" t="s">
        <v>22</v>
      </c>
      <c r="I6" s="35" t="s">
        <v>77</v>
      </c>
      <c r="K6" s="35" t="s">
        <v>88</v>
      </c>
      <c r="M6" s="35" t="s">
        <v>88</v>
      </c>
    </row>
    <row r="7" spans="1:13" x14ac:dyDescent="0.25">
      <c r="A7" s="35" t="s">
        <v>31</v>
      </c>
      <c r="C7" s="35" t="s">
        <v>109</v>
      </c>
      <c r="E7" s="35" t="s">
        <v>11</v>
      </c>
      <c r="G7" s="35" t="s">
        <v>23</v>
      </c>
      <c r="I7" s="35" t="s">
        <v>78</v>
      </c>
      <c r="K7" s="35" t="s">
        <v>89</v>
      </c>
      <c r="M7" s="35" t="s">
        <v>86</v>
      </c>
    </row>
    <row r="8" spans="1:13" x14ac:dyDescent="0.25">
      <c r="C8" s="35" t="s">
        <v>110</v>
      </c>
      <c r="E8" s="35" t="s">
        <v>12</v>
      </c>
      <c r="G8" s="35" t="s">
        <v>24</v>
      </c>
      <c r="M8" s="35" t="s">
        <v>87</v>
      </c>
    </row>
    <row r="9" spans="1:13" x14ac:dyDescent="0.25">
      <c r="C9" s="35" t="s">
        <v>133</v>
      </c>
      <c r="E9" s="35" t="s">
        <v>13</v>
      </c>
      <c r="G9" s="35" t="s">
        <v>25</v>
      </c>
      <c r="M9" s="35" t="s">
        <v>89</v>
      </c>
    </row>
    <row r="10" spans="1:13" x14ac:dyDescent="0.25">
      <c r="C10" s="35" t="s">
        <v>46</v>
      </c>
      <c r="E10" s="35" t="s">
        <v>14</v>
      </c>
      <c r="G10" s="35" t="s">
        <v>26</v>
      </c>
    </row>
    <row r="11" spans="1:13" x14ac:dyDescent="0.25">
      <c r="C11" s="35" t="s">
        <v>111</v>
      </c>
      <c r="E11" s="35" t="s">
        <v>15</v>
      </c>
      <c r="G11" s="35" t="s">
        <v>27</v>
      </c>
    </row>
    <row r="12" spans="1:13" x14ac:dyDescent="0.25">
      <c r="C12" s="35" t="s">
        <v>33</v>
      </c>
      <c r="E12" s="35" t="s">
        <v>16</v>
      </c>
      <c r="G12" s="35" t="s">
        <v>28</v>
      </c>
    </row>
    <row r="13" spans="1:13" x14ac:dyDescent="0.25">
      <c r="C13" s="35" t="s">
        <v>34</v>
      </c>
      <c r="E13" s="35" t="s">
        <v>17</v>
      </c>
    </row>
    <row r="14" spans="1:13" x14ac:dyDescent="0.25">
      <c r="C14" s="35" t="s">
        <v>35</v>
      </c>
      <c r="E14" s="35" t="s">
        <v>18</v>
      </c>
    </row>
    <row r="15" spans="1:13" x14ac:dyDescent="0.25">
      <c r="C15" s="35" t="s">
        <v>134</v>
      </c>
      <c r="E15" s="35" t="s">
        <v>19</v>
      </c>
    </row>
    <row r="16" spans="1:13" x14ac:dyDescent="0.25">
      <c r="C16" s="35" t="s">
        <v>56</v>
      </c>
    </row>
    <row r="17" spans="3:3" x14ac:dyDescent="0.25">
      <c r="C17" s="35" t="s">
        <v>135</v>
      </c>
    </row>
    <row r="18" spans="3:3" x14ac:dyDescent="0.25">
      <c r="C18" s="35" t="s">
        <v>55</v>
      </c>
    </row>
    <row r="19" spans="3:3" x14ac:dyDescent="0.25">
      <c r="C19" s="35" t="s">
        <v>49</v>
      </c>
    </row>
    <row r="20" spans="3:3" x14ac:dyDescent="0.25">
      <c r="C20" s="35" t="s">
        <v>50</v>
      </c>
    </row>
    <row r="21" spans="3:3" x14ac:dyDescent="0.25">
      <c r="C21" s="35" t="s">
        <v>136</v>
      </c>
    </row>
    <row r="22" spans="3:3" ht="15.75" customHeight="1" x14ac:dyDescent="0.25">
      <c r="C22" s="35" t="s">
        <v>57</v>
      </c>
    </row>
    <row r="23" spans="3:3" ht="15.75" customHeight="1" x14ac:dyDescent="0.25">
      <c r="C23" s="35" t="s">
        <v>51</v>
      </c>
    </row>
    <row r="24" spans="3:3" ht="15.75" customHeight="1" x14ac:dyDescent="0.25">
      <c r="C24" s="35" t="s">
        <v>137</v>
      </c>
    </row>
    <row r="25" spans="3:3" ht="15.75" customHeight="1" x14ac:dyDescent="0.25">
      <c r="C25" s="35" t="s">
        <v>52</v>
      </c>
    </row>
    <row r="26" spans="3:3" ht="15.75" customHeight="1" x14ac:dyDescent="0.25">
      <c r="C26" s="35" t="s">
        <v>53</v>
      </c>
    </row>
    <row r="27" spans="3:3" ht="15.75" customHeight="1" x14ac:dyDescent="0.25">
      <c r="C27" s="35" t="s">
        <v>58</v>
      </c>
    </row>
    <row r="28" spans="3:3" ht="15.75" customHeight="1" x14ac:dyDescent="0.25">
      <c r="C28" s="35" t="s">
        <v>138</v>
      </c>
    </row>
    <row r="29" spans="3:3" ht="15.75" customHeight="1" x14ac:dyDescent="0.25">
      <c r="C29" s="35" t="s">
        <v>36</v>
      </c>
    </row>
    <row r="30" spans="3:3" ht="15.75" customHeight="1" x14ac:dyDescent="0.25">
      <c r="C30" s="35" t="s">
        <v>37</v>
      </c>
    </row>
    <row r="31" spans="3:3" ht="15.75" customHeight="1" x14ac:dyDescent="0.25">
      <c r="C31" s="35" t="s">
        <v>112</v>
      </c>
    </row>
    <row r="32" spans="3:3" ht="15.75" customHeight="1" x14ac:dyDescent="0.25">
      <c r="C32" s="35" t="s">
        <v>38</v>
      </c>
    </row>
    <row r="33" spans="3:3" ht="15.75" customHeight="1" x14ac:dyDescent="0.25">
      <c r="C33" s="35" t="s">
        <v>44</v>
      </c>
    </row>
    <row r="34" spans="3:3" ht="15.75" customHeight="1" x14ac:dyDescent="0.25">
      <c r="C34" s="35" t="s">
        <v>54</v>
      </c>
    </row>
    <row r="35" spans="3:3" ht="15.75" customHeight="1" x14ac:dyDescent="0.25">
      <c r="C35" s="35" t="s">
        <v>40</v>
      </c>
    </row>
    <row r="36" spans="3:3" ht="15.75" customHeight="1" x14ac:dyDescent="0.25">
      <c r="C36" s="35" t="s">
        <v>41</v>
      </c>
    </row>
    <row r="37" spans="3:3" ht="15.75" customHeight="1" x14ac:dyDescent="0.25">
      <c r="C37" s="35" t="s">
        <v>39</v>
      </c>
    </row>
    <row r="38" spans="3:3" ht="15.75" customHeight="1" x14ac:dyDescent="0.25">
      <c r="C38" s="35" t="s">
        <v>47</v>
      </c>
    </row>
    <row r="39" spans="3:3" ht="15.75" customHeight="1" x14ac:dyDescent="0.25">
      <c r="C39" s="35" t="s">
        <v>43</v>
      </c>
    </row>
    <row r="40" spans="3:3" ht="15.75" customHeight="1" x14ac:dyDescent="0.25">
      <c r="C40" s="35" t="s">
        <v>45</v>
      </c>
    </row>
    <row r="41" spans="3:3" ht="15.75" customHeight="1" x14ac:dyDescent="0.25">
      <c r="C41" s="35" t="s">
        <v>139</v>
      </c>
    </row>
    <row r="42" spans="3:3" ht="15.75" customHeight="1" x14ac:dyDescent="0.25">
      <c r="C42" s="35" t="s">
        <v>42</v>
      </c>
    </row>
    <row r="43" spans="3:3" ht="15.75" customHeight="1" x14ac:dyDescent="0.25">
      <c r="C43" s="35" t="s">
        <v>59</v>
      </c>
    </row>
    <row r="44" spans="3:3" ht="15.75" customHeight="1" x14ac:dyDescent="0.25">
      <c r="C44" s="35" t="s">
        <v>140</v>
      </c>
    </row>
    <row r="45" spans="3:3" ht="15.75" customHeight="1" x14ac:dyDescent="0.25">
      <c r="C45" s="35" t="s">
        <v>141</v>
      </c>
    </row>
    <row r="46" spans="3:3" ht="15.75" customHeight="1" x14ac:dyDescent="0.25">
      <c r="C46" s="35" t="s">
        <v>113</v>
      </c>
    </row>
    <row r="47" spans="3:3" ht="15.75" customHeight="1" x14ac:dyDescent="0.25"/>
    <row r="48" spans="3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sheetProtection algorithmName="SHA-512" hashValue="VHu6YyhbtVHbAKPiM0+QdSpH/Og1/Y5e0pZ0E21eGBKRBnkR7Bv2GfE2GYE3x1UTXHgfe3kNOCKK/Exu0wWi9A==" saltValue="N20BPcxesaLD2X/iBlVQZQ==" spinCount="100000" sheet="1" objects="1" scenarios="1"/>
  <pageMargins left="0.511811024" right="0.511811024" top="0.78740157499999996" bottom="0.78740157499999996" header="0" footer="0"/>
  <pageSetup paperSize="9" orientation="portrait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DE INSCRIÇÃO</vt:lpstr>
      <vt:lpstr>Apoio</vt:lpstr>
      <vt:lpstr>'PLANILHA DE INSCRIÇÃO'!Area_de_impressao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silva</dc:creator>
  <cp:lastModifiedBy>Fabio VLP</cp:lastModifiedBy>
  <cp:lastPrinted>2023-07-11T13:11:26Z</cp:lastPrinted>
  <dcterms:created xsi:type="dcterms:W3CDTF">2021-04-27T21:16:57Z</dcterms:created>
  <dcterms:modified xsi:type="dcterms:W3CDTF">2023-08-02T13:14:05Z</dcterms:modified>
</cp:coreProperties>
</file>